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899" firstSheet="10" activeTab="18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收入预算总表" sheetId="57" r:id="rId16"/>
    <sheet name="13政府拨款收支预算总表" sheetId="58" r:id="rId17"/>
    <sheet name="14政府性基金预算表" sheetId="59" r:id="rId18"/>
    <sheet name="15“三公“经费预算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'!$A$1:$O$27</definedName>
    <definedName name="_xlnm.Print_Area" localSheetId="4">'03 支出预算总表（按支出构成）'!$A$1:$P$26</definedName>
    <definedName name="_xlnm.Print_Area" localSheetId="5">'04 预算拨款-支出预算总表（按支出构成）'!$A$1:$O$28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<sst xmlns="http://schemas.openxmlformats.org/spreadsheetml/2006/main" count="299">
  <si>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</si>
  <si>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</si>
  <si>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</si>
  <si>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</si>
  <si>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</si>
  <si>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</si>
  <si>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</si>
  <si>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</si>
  <si>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</si>
  <si>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</si>
  <si>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133001</t>
  </si>
  <si>
    <t>陆丰市委政法委</t>
  </si>
  <si>
    <t>中共陆丰市委政法委员会是市委领导政法工作的职能部门，市综治委（综治办）、市委维稳办、市禁毒委（禁毒办）、市防邪办（市委610办）、市社工委、市国安办、市法学会等6个单位单位与市委政法委合署办公。履行对全市社会治安综合治理、维护政治稳定、深入禁毒专项整治、防范和处理邪教违法犯罪、创新社会管理、维护国家安全及人民防线建设、牵头法学研究和推进政法队伍建设等职能工作。</t>
  </si>
  <si>
    <t/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</si>
  <si>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</si>
  <si>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</si>
  <si>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</si>
  <si>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</si>
  <si>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</si>
  <si>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</si>
  <si>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</si>
  <si>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</si>
  <si>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</si>
  <si>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</si>
  <si>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</si>
  <si>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</si>
  <si>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</si>
  <si>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</si>
  <si>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</si>
  <si>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</si>
  <si>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</si>
  <si>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</si>
  <si>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</si>
  <si>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</si>
  <si>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</si>
  <si>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</si>
  <si>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</si>
  <si>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</si>
  <si>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</si>
  <si>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</si>
  <si>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</si>
  <si>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</si>
  <si>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</si>
  <si>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</si>
  <si>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</si>
  <si>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</si>
  <si>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</si>
  <si>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</si>
  <si>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</si>
  <si>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</si>
  <si>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</si>
  <si>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</si>
  <si>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</si>
  <si>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</si>
  <si>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</si>
  <si>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</si>
  <si>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</si>
  <si>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</si>
  <si>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</si>
  <si>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</si>
  <si>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</si>
  <si>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</si>
  <si>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</si>
  <si>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</si>
  <si>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</si>
  <si>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</si>
  <si>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</si>
  <si>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</si>
  <si>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</si>
  <si>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</si>
  <si>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</si>
  <si>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</si>
  <si>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</si>
  <si>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</si>
  <si>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</si>
  <si>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</si>
  <si>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</si>
  <si>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</si>
  <si>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</si>
  <si>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</si>
  <si>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</si>
  <si>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</si>
  <si>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</si>
  <si>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</si>
  <si>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</si>
  <si>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</si>
  <si>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</si>
  <si>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</si>
  <si>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</si>
  <si>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</si>
  <si>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</si>
  <si>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</si>
  <si>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</si>
  <si>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</si>
  <si>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</si>
  <si>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</si>
  <si>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</si>
  <si>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</si>
  <si>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</si>
  <si>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</si>
  <si>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</si>
  <si>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</si>
  <si>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</si>
  <si>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</si>
  <si>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</si>
  <si>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</si>
  <si>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</si>
  <si>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</si>
  <si>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</si>
  <si>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</si>
  <si>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133</t>
  </si>
  <si>
    <t xml:space="preserve">  133001</t>
  </si>
  <si>
    <t xml:space="preserve">  陆丰市委政法委</t>
  </si>
  <si>
    <t>201</t>
  </si>
  <si>
    <t xml:space="preserve">    一般公共服务支出</t>
  </si>
  <si>
    <t>31</t>
  </si>
  <si>
    <t xml:space="preserve">      党委办公厅（室）及相关机构事务</t>
  </si>
  <si>
    <t xml:space="preserve">  201</t>
  </si>
  <si>
    <t xml:space="preserve">  31</t>
  </si>
  <si>
    <t>01</t>
  </si>
  <si>
    <t xml:space="preserve">    </t>
  </si>
  <si>
    <t xml:space="preserve">        行政运行（党委办公厅（室）及相关机构事务）</t>
  </si>
  <si>
    <t>36</t>
  </si>
  <si>
    <t xml:space="preserve">      其他共产党事务支出</t>
  </si>
  <si>
    <t xml:space="preserve">  36</t>
  </si>
  <si>
    <t>99</t>
  </si>
  <si>
    <t xml:space="preserve">        其他共产党事务支出（其他共产党事务支出）</t>
  </si>
  <si>
    <t>204</t>
  </si>
  <si>
    <t xml:space="preserve">    公共安全支出</t>
  </si>
  <si>
    <t xml:space="preserve">      其他公共安全支出</t>
  </si>
  <si>
    <t xml:space="preserve">  204</t>
  </si>
  <si>
    <t xml:space="preserve">  99</t>
  </si>
  <si>
    <t xml:space="preserve">        其他公共安全支出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</si>
  <si>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</si>
  <si>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</si>
  <si>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</si>
  <si>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</si>
  <si>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</si>
  <si>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</si>
  <si>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</si>
  <si>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</si>
  <si>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</si>
  <si>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</si>
  <si>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</si>
  <si>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</si>
  <si>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</si>
  <si>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</si>
  <si>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</si>
  <si>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</si>
  <si>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</si>
  <si>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</si>
  <si>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</si>
  <si>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</si>
  <si>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</si>
  <si>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</si>
  <si>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</si>
  <si>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</si>
  <si>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</si>
  <si>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</si>
  <si>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</si>
  <si>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</si>
  <si>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</si>
  <si>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</si>
  <si>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</si>
  <si>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</si>
  <si>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</si>
  <si>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</si>
  <si>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</si>
  <si>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</si>
  <si>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</si>
  <si>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</si>
  <si>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</si>
  <si>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</si>
  <si>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</si>
  <si>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</si>
  <si>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</si>
  <si>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</si>
  <si>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</si>
  <si>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</si>
  <si>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</si>
  <si>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</si>
  <si>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</si>
  <si>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</si>
  <si>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</si>
  <si>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</si>
  <si>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</si>
  <si>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</si>
  <si>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</si>
  <si>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</si>
  <si>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</si>
  <si>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</si>
  <si>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</si>
  <si>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</si>
  <si>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</si>
  <si>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</si>
  <si>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</si>
  <si>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</si>
  <si>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01</t>
  </si>
  <si>
    <t xml:space="preserve">          基本专项支出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</si>
  <si>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</si>
  <si>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</si>
  <si>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</si>
  <si>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</si>
  <si>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</si>
  <si>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</si>
  <si>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社工委国安办综治维稳</t>
  </si>
  <si>
    <t>经常性业务支出</t>
  </si>
  <si>
    <t>预算08-2表</t>
  </si>
  <si>
    <t>项目支出预算表（按项目类型）</t>
  </si>
  <si>
    <t>民生政策性支出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</si>
  <si>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</si>
  <si>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</si>
  <si>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</si>
  <si>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</si>
  <si>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</si>
  <si>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</si>
  <si>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</si>
  <si>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</si>
  <si>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</si>
  <si>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社工委国安办综治维稳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</si>
  <si>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</si>
  <si>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</si>
  <si>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</si>
  <si>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</si>
  <si>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</si>
  <si>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</si>
  <si>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</si>
  <si>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</si>
  <si>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</si>
  <si>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</si>
  <si>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</si>
  <si>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</si>
  <si>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</si>
  <si>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</si>
  <si>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</si>
  <si>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</si>
  <si>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</si>
  <si>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</si>
  <si>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</si>
  <si>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</si>
  <si>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</si>
  <si>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</si>
  <si>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</si>
  <si>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</si>
  <si>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</si>
  <si>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</si>
  <si>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</si>
  <si>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</si>
  <si>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</si>
  <si>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</si>
  <si>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</si>
  <si>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</si>
  <si>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</si>
  <si>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</si>
  <si>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</si>
  <si>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</si>
  <si>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</si>
  <si>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</si>
  <si>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</si>
  <si>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</si>
  <si>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</si>
  <si>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</si>
  <si>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</si>
  <si>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</si>
  <si>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收入预算总表</t>
  </si>
  <si>
    <t>单位名称：陆丰市委政法委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</si>
  <si>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</si>
  <si>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</si>
  <si>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</si>
  <si>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>预算13表</t>
  </si>
  <si>
    <t xml:space="preserve">财政拨款收支预算总表 </t>
  </si>
  <si>
    <t xml:space="preserve">     商品和服务支出</t>
  </si>
  <si>
    <t>（二）综合补助经费</t>
  </si>
  <si>
    <t xml:space="preserve">    债务利息及费用支出</t>
  </si>
  <si>
    <t xml:space="preserve">    资本性支出（基本建设）</t>
  </si>
  <si>
    <t xml:space="preserve">    资本性支出</t>
  </si>
  <si>
    <t xml:space="preserve">    对企业补助（基本建设）</t>
  </si>
  <si>
    <t xml:space="preserve">    对企业补助</t>
  </si>
  <si>
    <t xml:space="preserve">    对社会保障基金补助</t>
  </si>
  <si>
    <t>二十三、国有资本经营预算支出</t>
  </si>
  <si>
    <t>预算14表</t>
  </si>
  <si>
    <t>政府性基金预算表</t>
  </si>
  <si>
    <t>单位：万元</t>
  </si>
  <si>
    <t>项目</t>
  </si>
  <si>
    <t>本年收入</t>
  </si>
  <si>
    <t>本年支出</t>
  </si>
  <si>
    <t>支出功能分类科目编码</t>
  </si>
  <si>
    <t>科目名称</t>
  </si>
  <si>
    <t>人员经费</t>
  </si>
  <si>
    <t>日常公用经费</t>
  </si>
  <si>
    <t>栏次</t>
  </si>
  <si>
    <t>2016年部门财政拨款“三公”经费预算表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</si>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</sst>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0.00_ ;[Red]\-0.00\ "/>
    <numFmt numFmtId="179" formatCode="#,##0_ "/>
    <numFmt numFmtId="180" formatCode="#,##0_ ;[Red]\-#,##0\ "/>
  </numFmts>
  <fonts count="36">
    <font>
      <sz val="9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24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24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5" borderId="19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34" fillId="31" borderId="22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77" fontId="3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8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4" fontId="9" fillId="0" borderId="8" xfId="0" applyNumberFormat="1" applyFont="1" applyFill="1" applyBorder="1" applyAlignment="1" applyProtection="1">
      <alignment horizontal="right" vertical="center"/>
    </xf>
    <xf numFmtId="0" fontId="9" fillId="0" borderId="3" xfId="0" applyFont="1" applyFill="1" applyBorder="1" applyAlignment="1">
      <alignment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4" fontId="9" fillId="0" borderId="11" xfId="0" applyNumberFormat="1" applyFont="1" applyFill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 applyProtection="1">
      <alignment horizontal="right" vertical="center"/>
    </xf>
    <xf numFmtId="4" fontId="9" fillId="0" borderId="1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176" fontId="9" fillId="0" borderId="15" xfId="0" applyNumberFormat="1" applyFont="1" applyFill="1" applyBorder="1" applyAlignment="1">
      <alignment horizontal="right" vertical="center"/>
    </xf>
    <xf numFmtId="178" fontId="9" fillId="0" borderId="8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 vertical="center"/>
    </xf>
    <xf numFmtId="178" fontId="9" fillId="0" borderId="15" xfId="0" applyNumberFormat="1" applyFont="1" applyFill="1" applyBorder="1" applyAlignment="1" applyProtection="1">
      <alignment horizontal="right" vertical="center"/>
    </xf>
    <xf numFmtId="178" fontId="9" fillId="0" borderId="15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 applyProtection="1">
      <alignment horizontal="center" vertical="center" wrapText="1"/>
    </xf>
    <xf numFmtId="18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9" fontId="0" fillId="0" borderId="1" xfId="0" applyNumberFormat="1" applyFill="1" applyBorder="1">
      <alignment vertical="center"/>
    </xf>
    <xf numFmtId="0" fontId="11" fillId="0" borderId="0" xfId="0" applyFont="1" applyAlignment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>
      <alignment horizontal="centerContinuous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176" fontId="0" fillId="0" borderId="3" xfId="0" applyNumberFormat="1" applyFont="1" applyFill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Border="1">
      <alignment vertical="center"/>
    </xf>
    <xf numFmtId="4" fontId="9" fillId="0" borderId="1" xfId="0" applyNumberFormat="1" applyFont="1" applyBorder="1">
      <alignment vertical="center"/>
    </xf>
    <xf numFmtId="0" fontId="9" fillId="0" borderId="4" xfId="0" applyFont="1" applyFill="1" applyBorder="1">
      <alignment vertical="center"/>
    </xf>
    <xf numFmtId="4" fontId="9" fillId="0" borderId="1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workbookViewId="0">
      <selection activeCell="A1" sqref="A1"/>
    </sheetView>
  </sheetViews>
  <sheetFormatPr defaultColWidth="9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ht="120" customHeight="1" spans="1:17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customHeight="1" spans="1:18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ht="27" customHeight="1" spans="1:18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1"/>
    </row>
    <row r="6" customHeight="1"/>
    <row r="7" ht="26.25" customHeight="1" spans="1:19">
      <c r="A7" s="183" t="s">
        <v>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77"/>
      <c r="C1" s="77"/>
      <c r="D1" s="77"/>
      <c r="Q1" s="87" t="s">
        <v>199</v>
      </c>
    </row>
    <row r="2" ht="52.5" customHeight="1" spans="1:17">
      <c r="A2" s="95" t="s">
        <v>200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ht="18.75" customHeight="1" spans="17:17">
      <c r="Q3" s="87" t="s">
        <v>16</v>
      </c>
    </row>
    <row r="4" ht="13.5" customHeight="1" spans="1:17">
      <c r="A4" s="127" t="s">
        <v>93</v>
      </c>
      <c r="B4" s="128"/>
      <c r="C4" s="129"/>
      <c r="D4" s="130" t="s">
        <v>5</v>
      </c>
      <c r="E4" s="91" t="s">
        <v>196</v>
      </c>
      <c r="F4" s="89" t="s">
        <v>201</v>
      </c>
      <c r="G4" s="131"/>
      <c r="H4" s="131"/>
      <c r="I4" s="131"/>
      <c r="J4" s="131"/>
      <c r="K4" s="131"/>
      <c r="L4" s="131"/>
      <c r="M4" s="131"/>
      <c r="N4" s="131"/>
      <c r="O4" s="120"/>
      <c r="P4" s="96" t="s">
        <v>202</v>
      </c>
      <c r="Q4" s="93" t="s">
        <v>203</v>
      </c>
    </row>
    <row r="5" ht="13.5" customHeight="1" spans="1:17">
      <c r="A5" s="132"/>
      <c r="B5" s="133"/>
      <c r="C5" s="134"/>
      <c r="D5" s="135"/>
      <c r="E5" s="91"/>
      <c r="F5" s="81" t="s">
        <v>95</v>
      </c>
      <c r="G5" s="89" t="s">
        <v>96</v>
      </c>
      <c r="H5" s="90"/>
      <c r="I5" s="90"/>
      <c r="J5" s="90"/>
      <c r="K5" s="90"/>
      <c r="L5" s="90"/>
      <c r="M5" s="91"/>
      <c r="N5" s="93" t="s">
        <v>97</v>
      </c>
      <c r="O5" s="93" t="s">
        <v>98</v>
      </c>
      <c r="P5" s="119"/>
      <c r="Q5" s="93"/>
    </row>
    <row r="6" ht="13.5" customHeight="1" spans="1:17">
      <c r="A6" s="107" t="s">
        <v>99</v>
      </c>
      <c r="B6" s="107" t="s">
        <v>100</v>
      </c>
      <c r="C6" s="136" t="s">
        <v>101</v>
      </c>
      <c r="D6" s="137"/>
      <c r="E6" s="91"/>
      <c r="F6" s="80"/>
      <c r="G6" s="82" t="s">
        <v>102</v>
      </c>
      <c r="H6" s="81" t="s">
        <v>103</v>
      </c>
      <c r="I6" s="89" t="s">
        <v>104</v>
      </c>
      <c r="J6" s="131"/>
      <c r="K6" s="120"/>
      <c r="L6" s="82" t="s">
        <v>204</v>
      </c>
      <c r="M6" s="82" t="s">
        <v>106</v>
      </c>
      <c r="N6" s="93"/>
      <c r="O6" s="93"/>
      <c r="P6" s="119"/>
      <c r="Q6" s="93"/>
    </row>
    <row r="7" ht="37.5" customHeight="1" spans="1:17">
      <c r="A7" s="107"/>
      <c r="B7" s="107"/>
      <c r="C7" s="138"/>
      <c r="D7" s="139"/>
      <c r="E7" s="120"/>
      <c r="F7" s="80"/>
      <c r="G7" s="104"/>
      <c r="H7" s="81"/>
      <c r="I7" s="92" t="s">
        <v>102</v>
      </c>
      <c r="J7" s="83" t="s">
        <v>107</v>
      </c>
      <c r="K7" s="83" t="s">
        <v>108</v>
      </c>
      <c r="L7" s="104"/>
      <c r="M7" s="104"/>
      <c r="N7" s="93"/>
      <c r="O7" s="93"/>
      <c r="P7" s="121"/>
      <c r="Q7" s="93"/>
    </row>
    <row r="8" ht="12" customHeight="1" spans="1:17">
      <c r="A8" s="123" t="s">
        <v>9</v>
      </c>
      <c r="B8" s="123" t="s">
        <v>9</v>
      </c>
      <c r="C8" s="17" t="s">
        <v>9</v>
      </c>
      <c r="D8" s="17" t="s">
        <v>9</v>
      </c>
      <c r="E8" s="17" t="s">
        <v>9</v>
      </c>
      <c r="F8" s="31">
        <v>1</v>
      </c>
      <c r="G8" s="31">
        <v>2</v>
      </c>
      <c r="H8" s="31">
        <v>3</v>
      </c>
      <c r="I8" s="31">
        <v>4</v>
      </c>
      <c r="J8" s="31">
        <v>5</v>
      </c>
      <c r="K8" s="31">
        <v>6</v>
      </c>
      <c r="L8" s="31">
        <v>7</v>
      </c>
      <c r="M8" s="31">
        <v>8</v>
      </c>
      <c r="N8" s="31">
        <v>9</v>
      </c>
      <c r="O8" s="31">
        <v>10</v>
      </c>
      <c r="P8" s="31">
        <v>11</v>
      </c>
      <c r="Q8" s="31">
        <v>12</v>
      </c>
    </row>
    <row r="9" s="77" customFormat="1" spans="1:17">
      <c r="A9" s="124"/>
      <c r="B9" s="124"/>
      <c r="C9" s="124"/>
      <c r="D9" s="124"/>
      <c r="E9" s="108" t="s">
        <v>109</v>
      </c>
      <c r="F9" s="140">
        <f t="shared" ref="F9:O14" si="0">F10</f>
        <v>800000</v>
      </c>
      <c r="G9" s="115">
        <f t="shared" si="0"/>
        <v>800000</v>
      </c>
      <c r="H9" s="115">
        <f t="shared" si="0"/>
        <v>800000</v>
      </c>
      <c r="I9" s="115">
        <f t="shared" si="0"/>
        <v>0</v>
      </c>
      <c r="J9" s="116">
        <f t="shared" si="0"/>
        <v>0</v>
      </c>
      <c r="K9" s="117">
        <f t="shared" si="0"/>
        <v>0</v>
      </c>
      <c r="L9" s="117">
        <f t="shared" si="0"/>
        <v>0</v>
      </c>
      <c r="M9" s="140">
        <f t="shared" si="0"/>
        <v>0</v>
      </c>
      <c r="N9" s="116">
        <f t="shared" si="0"/>
        <v>0</v>
      </c>
      <c r="O9" s="116">
        <f t="shared" si="0"/>
        <v>0</v>
      </c>
      <c r="P9" s="108"/>
      <c r="Q9" s="141"/>
    </row>
    <row r="10" spans="1:17">
      <c r="A10" s="124"/>
      <c r="B10" s="124"/>
      <c r="C10" s="124"/>
      <c r="D10" s="124" t="s">
        <v>110</v>
      </c>
      <c r="E10" s="108" t="s">
        <v>11</v>
      </c>
      <c r="F10" s="140">
        <f t="shared" si="0"/>
        <v>800000</v>
      </c>
      <c r="G10" s="115">
        <f t="shared" si="0"/>
        <v>800000</v>
      </c>
      <c r="H10" s="115">
        <f t="shared" si="0"/>
        <v>800000</v>
      </c>
      <c r="I10" s="115">
        <f t="shared" si="0"/>
        <v>0</v>
      </c>
      <c r="J10" s="116">
        <f t="shared" si="0"/>
        <v>0</v>
      </c>
      <c r="K10" s="117">
        <f t="shared" si="0"/>
        <v>0</v>
      </c>
      <c r="L10" s="117">
        <f t="shared" si="0"/>
        <v>0</v>
      </c>
      <c r="M10" s="140">
        <f t="shared" si="0"/>
        <v>0</v>
      </c>
      <c r="N10" s="116">
        <f t="shared" si="0"/>
        <v>0</v>
      </c>
      <c r="O10" s="116">
        <f t="shared" si="0"/>
        <v>0</v>
      </c>
      <c r="P10" s="108"/>
      <c r="Q10" s="141"/>
    </row>
    <row r="11" spans="1:17">
      <c r="A11" s="124"/>
      <c r="B11" s="124"/>
      <c r="C11" s="124"/>
      <c r="D11" s="124" t="s">
        <v>111</v>
      </c>
      <c r="E11" s="108" t="s">
        <v>112</v>
      </c>
      <c r="F11" s="140">
        <f t="shared" si="0"/>
        <v>800000</v>
      </c>
      <c r="G11" s="115">
        <f t="shared" si="0"/>
        <v>800000</v>
      </c>
      <c r="H11" s="115">
        <f t="shared" si="0"/>
        <v>800000</v>
      </c>
      <c r="I11" s="115">
        <f t="shared" si="0"/>
        <v>0</v>
      </c>
      <c r="J11" s="116">
        <f t="shared" si="0"/>
        <v>0</v>
      </c>
      <c r="K11" s="117">
        <f t="shared" si="0"/>
        <v>0</v>
      </c>
      <c r="L11" s="117">
        <f t="shared" si="0"/>
        <v>0</v>
      </c>
      <c r="M11" s="140">
        <f t="shared" si="0"/>
        <v>0</v>
      </c>
      <c r="N11" s="116">
        <f t="shared" si="0"/>
        <v>0</v>
      </c>
      <c r="O11" s="116">
        <f t="shared" si="0"/>
        <v>0</v>
      </c>
      <c r="P11" s="108"/>
      <c r="Q11" s="141"/>
    </row>
    <row r="12" spans="1:17">
      <c r="A12" s="124" t="s">
        <v>113</v>
      </c>
      <c r="B12" s="124"/>
      <c r="C12" s="124"/>
      <c r="D12" s="124"/>
      <c r="E12" s="108" t="s">
        <v>114</v>
      </c>
      <c r="F12" s="140">
        <f t="shared" si="0"/>
        <v>800000</v>
      </c>
      <c r="G12" s="115">
        <f t="shared" si="0"/>
        <v>800000</v>
      </c>
      <c r="H12" s="115">
        <f t="shared" si="0"/>
        <v>800000</v>
      </c>
      <c r="I12" s="115">
        <f t="shared" si="0"/>
        <v>0</v>
      </c>
      <c r="J12" s="116">
        <f t="shared" si="0"/>
        <v>0</v>
      </c>
      <c r="K12" s="117">
        <f t="shared" si="0"/>
        <v>0</v>
      </c>
      <c r="L12" s="117">
        <f t="shared" si="0"/>
        <v>0</v>
      </c>
      <c r="M12" s="140">
        <f t="shared" si="0"/>
        <v>0</v>
      </c>
      <c r="N12" s="116">
        <f t="shared" si="0"/>
        <v>0</v>
      </c>
      <c r="O12" s="116">
        <f t="shared" si="0"/>
        <v>0</v>
      </c>
      <c r="P12" s="108"/>
      <c r="Q12" s="141"/>
    </row>
    <row r="13" spans="1:17">
      <c r="A13" s="124"/>
      <c r="B13" s="124" t="s">
        <v>122</v>
      </c>
      <c r="C13" s="124"/>
      <c r="D13" s="124"/>
      <c r="E13" s="108" t="s">
        <v>123</v>
      </c>
      <c r="F13" s="140">
        <f t="shared" si="0"/>
        <v>800000</v>
      </c>
      <c r="G13" s="115">
        <f t="shared" si="0"/>
        <v>800000</v>
      </c>
      <c r="H13" s="115">
        <f t="shared" si="0"/>
        <v>800000</v>
      </c>
      <c r="I13" s="115">
        <f t="shared" si="0"/>
        <v>0</v>
      </c>
      <c r="J13" s="116">
        <f t="shared" si="0"/>
        <v>0</v>
      </c>
      <c r="K13" s="117">
        <f t="shared" si="0"/>
        <v>0</v>
      </c>
      <c r="L13" s="117">
        <f t="shared" si="0"/>
        <v>0</v>
      </c>
      <c r="M13" s="140">
        <f t="shared" si="0"/>
        <v>0</v>
      </c>
      <c r="N13" s="116">
        <f t="shared" si="0"/>
        <v>0</v>
      </c>
      <c r="O13" s="116">
        <f t="shared" si="0"/>
        <v>0</v>
      </c>
      <c r="P13" s="108"/>
      <c r="Q13" s="141"/>
    </row>
    <row r="14" ht="22.5" spans="1:17">
      <c r="A14" s="124"/>
      <c r="B14" s="124"/>
      <c r="C14" s="124"/>
      <c r="D14" s="124"/>
      <c r="E14" s="108" t="s">
        <v>126</v>
      </c>
      <c r="F14" s="140">
        <f t="shared" si="0"/>
        <v>800000</v>
      </c>
      <c r="G14" s="115">
        <f t="shared" si="0"/>
        <v>800000</v>
      </c>
      <c r="H14" s="115">
        <f t="shared" si="0"/>
        <v>800000</v>
      </c>
      <c r="I14" s="115">
        <f t="shared" si="0"/>
        <v>0</v>
      </c>
      <c r="J14" s="116">
        <f t="shared" si="0"/>
        <v>0</v>
      </c>
      <c r="K14" s="117">
        <f t="shared" si="0"/>
        <v>0</v>
      </c>
      <c r="L14" s="117">
        <f t="shared" si="0"/>
        <v>0</v>
      </c>
      <c r="M14" s="140">
        <f t="shared" si="0"/>
        <v>0</v>
      </c>
      <c r="N14" s="116">
        <f t="shared" si="0"/>
        <v>0</v>
      </c>
      <c r="O14" s="116">
        <f t="shared" si="0"/>
        <v>0</v>
      </c>
      <c r="P14" s="108"/>
      <c r="Q14" s="141"/>
    </row>
    <row r="15" ht="22.5" spans="1:17">
      <c r="A15" s="124" t="s">
        <v>117</v>
      </c>
      <c r="B15" s="124" t="s">
        <v>124</v>
      </c>
      <c r="C15" s="124" t="s">
        <v>125</v>
      </c>
      <c r="D15" s="124" t="s">
        <v>120</v>
      </c>
      <c r="E15" s="108" t="s">
        <v>205</v>
      </c>
      <c r="F15" s="140">
        <v>800000</v>
      </c>
      <c r="G15" s="115">
        <v>800000</v>
      </c>
      <c r="H15" s="115">
        <v>800000</v>
      </c>
      <c r="I15" s="115">
        <v>0</v>
      </c>
      <c r="J15" s="116">
        <v>0</v>
      </c>
      <c r="K15" s="117">
        <v>0</v>
      </c>
      <c r="L15" s="117">
        <v>0</v>
      </c>
      <c r="M15" s="140">
        <v>0</v>
      </c>
      <c r="N15" s="116">
        <v>0</v>
      </c>
      <c r="O15" s="116">
        <v>0</v>
      </c>
      <c r="P15" s="108" t="s">
        <v>206</v>
      </c>
      <c r="Q15" s="141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</cols>
  <sheetData>
    <row r="1" ht="17.25" customHeight="1" spans="12:12">
      <c r="L1" s="87" t="s">
        <v>207</v>
      </c>
    </row>
    <row r="2" ht="56.25" customHeight="1" spans="1:12">
      <c r="A2" s="118" t="s">
        <v>208</v>
      </c>
      <c r="B2" s="118"/>
      <c r="C2" s="118"/>
      <c r="D2" s="118"/>
      <c r="E2" s="113"/>
      <c r="F2" s="113"/>
      <c r="G2" s="113"/>
      <c r="H2" s="113"/>
      <c r="I2" s="113"/>
      <c r="J2" s="113"/>
      <c r="K2" s="113"/>
      <c r="L2" s="113"/>
    </row>
    <row r="3" ht="17.25" customHeight="1" spans="12:12">
      <c r="L3" s="87" t="s">
        <v>16</v>
      </c>
    </row>
    <row r="4" ht="12" customHeight="1" spans="1:12">
      <c r="A4" s="80" t="s">
        <v>93</v>
      </c>
      <c r="B4" s="80"/>
      <c r="C4" s="80"/>
      <c r="D4" s="96" t="s">
        <v>5</v>
      </c>
      <c r="E4" s="91" t="s">
        <v>196</v>
      </c>
      <c r="F4" s="96" t="s">
        <v>109</v>
      </c>
      <c r="G4" s="80" t="s">
        <v>156</v>
      </c>
      <c r="H4" s="80"/>
      <c r="I4" s="80"/>
      <c r="J4" s="80"/>
      <c r="K4" s="80"/>
      <c r="L4" s="82" t="s">
        <v>203</v>
      </c>
    </row>
    <row r="5" ht="12" customHeight="1" spans="1:12">
      <c r="A5" s="80"/>
      <c r="B5" s="80"/>
      <c r="C5" s="80"/>
      <c r="D5" s="119"/>
      <c r="E5" s="120"/>
      <c r="F5" s="97"/>
      <c r="G5" s="81" t="s">
        <v>209</v>
      </c>
      <c r="H5" s="83" t="s">
        <v>206</v>
      </c>
      <c r="I5" s="81" t="s">
        <v>210</v>
      </c>
      <c r="J5" s="81" t="s">
        <v>211</v>
      </c>
      <c r="K5" s="83" t="s">
        <v>212</v>
      </c>
      <c r="L5" s="103"/>
    </row>
    <row r="6" ht="23.25" customHeight="1" spans="1:12">
      <c r="A6" s="121" t="s">
        <v>99</v>
      </c>
      <c r="B6" s="121" t="s">
        <v>100</v>
      </c>
      <c r="C6" s="121" t="s">
        <v>101</v>
      </c>
      <c r="D6" s="121"/>
      <c r="E6" s="120"/>
      <c r="F6" s="98"/>
      <c r="G6" s="80"/>
      <c r="H6" s="83"/>
      <c r="I6" s="80"/>
      <c r="J6" s="80"/>
      <c r="K6" s="83"/>
      <c r="L6" s="104"/>
    </row>
    <row r="7" ht="10.5" customHeight="1" spans="1:12">
      <c r="A7" s="122" t="s">
        <v>9</v>
      </c>
      <c r="B7" s="122" t="s">
        <v>9</v>
      </c>
      <c r="C7" s="122" t="s">
        <v>9</v>
      </c>
      <c r="D7" s="122" t="s">
        <v>9</v>
      </c>
      <c r="E7" s="123" t="s">
        <v>9</v>
      </c>
      <c r="F7" s="10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</row>
    <row r="8" s="77" customFormat="1" spans="1:12">
      <c r="A8" s="124"/>
      <c r="B8" s="124"/>
      <c r="C8" s="124"/>
      <c r="D8" s="124"/>
      <c r="E8" s="108" t="s">
        <v>109</v>
      </c>
      <c r="F8" s="125">
        <f t="shared" ref="F8:K13" si="0">F9</f>
        <v>800000</v>
      </c>
      <c r="G8" s="115">
        <f t="shared" si="0"/>
        <v>0</v>
      </c>
      <c r="H8" s="115">
        <f t="shared" si="0"/>
        <v>800000</v>
      </c>
      <c r="I8" s="115">
        <f t="shared" si="0"/>
        <v>0</v>
      </c>
      <c r="J8" s="115">
        <f t="shared" si="0"/>
        <v>0</v>
      </c>
      <c r="K8" s="116">
        <f t="shared" si="0"/>
        <v>0</v>
      </c>
      <c r="L8" s="126"/>
    </row>
    <row r="9" spans="1:13">
      <c r="A9" s="124"/>
      <c r="B9" s="124"/>
      <c r="C9" s="124"/>
      <c r="D9" s="124" t="s">
        <v>110</v>
      </c>
      <c r="E9" s="108" t="s">
        <v>11</v>
      </c>
      <c r="F9" s="125">
        <f t="shared" si="0"/>
        <v>800000</v>
      </c>
      <c r="G9" s="115">
        <f t="shared" si="0"/>
        <v>0</v>
      </c>
      <c r="H9" s="115">
        <f t="shared" si="0"/>
        <v>800000</v>
      </c>
      <c r="I9" s="115">
        <f t="shared" si="0"/>
        <v>0</v>
      </c>
      <c r="J9" s="115">
        <f t="shared" si="0"/>
        <v>0</v>
      </c>
      <c r="K9" s="116">
        <f t="shared" si="0"/>
        <v>0</v>
      </c>
      <c r="L9" s="126"/>
      <c r="M9" s="77"/>
    </row>
    <row r="10" spans="1:12">
      <c r="A10" s="124"/>
      <c r="B10" s="124"/>
      <c r="C10" s="124"/>
      <c r="D10" s="124" t="s">
        <v>111</v>
      </c>
      <c r="E10" s="108" t="s">
        <v>112</v>
      </c>
      <c r="F10" s="125">
        <f t="shared" si="0"/>
        <v>800000</v>
      </c>
      <c r="G10" s="115">
        <f t="shared" si="0"/>
        <v>0</v>
      </c>
      <c r="H10" s="115">
        <f t="shared" si="0"/>
        <v>800000</v>
      </c>
      <c r="I10" s="115">
        <f t="shared" si="0"/>
        <v>0</v>
      </c>
      <c r="J10" s="115">
        <f t="shared" si="0"/>
        <v>0</v>
      </c>
      <c r="K10" s="116">
        <f t="shared" si="0"/>
        <v>0</v>
      </c>
      <c r="L10" s="126"/>
    </row>
    <row r="11" spans="1:12">
      <c r="A11" s="124" t="s">
        <v>113</v>
      </c>
      <c r="B11" s="124"/>
      <c r="C11" s="124"/>
      <c r="D11" s="124"/>
      <c r="E11" s="108" t="s">
        <v>114</v>
      </c>
      <c r="F11" s="125">
        <f t="shared" si="0"/>
        <v>800000</v>
      </c>
      <c r="G11" s="115">
        <f t="shared" si="0"/>
        <v>0</v>
      </c>
      <c r="H11" s="115">
        <f t="shared" si="0"/>
        <v>800000</v>
      </c>
      <c r="I11" s="115">
        <f t="shared" si="0"/>
        <v>0</v>
      </c>
      <c r="J11" s="115">
        <f t="shared" si="0"/>
        <v>0</v>
      </c>
      <c r="K11" s="116">
        <f t="shared" si="0"/>
        <v>0</v>
      </c>
      <c r="L11" s="126"/>
    </row>
    <row r="12" spans="1:12">
      <c r="A12" s="124"/>
      <c r="B12" s="124" t="s">
        <v>122</v>
      </c>
      <c r="C12" s="124"/>
      <c r="D12" s="124"/>
      <c r="E12" s="108" t="s">
        <v>123</v>
      </c>
      <c r="F12" s="125">
        <f t="shared" si="0"/>
        <v>800000</v>
      </c>
      <c r="G12" s="115">
        <f t="shared" si="0"/>
        <v>0</v>
      </c>
      <c r="H12" s="115">
        <f t="shared" si="0"/>
        <v>800000</v>
      </c>
      <c r="I12" s="115">
        <f t="shared" si="0"/>
        <v>0</v>
      </c>
      <c r="J12" s="115">
        <f t="shared" si="0"/>
        <v>0</v>
      </c>
      <c r="K12" s="116">
        <f t="shared" si="0"/>
        <v>0</v>
      </c>
      <c r="L12" s="126"/>
    </row>
    <row r="13" ht="22.5" spans="1:12">
      <c r="A13" s="124"/>
      <c r="B13" s="124"/>
      <c r="C13" s="124" t="s">
        <v>125</v>
      </c>
      <c r="D13" s="124"/>
      <c r="E13" s="108" t="s">
        <v>126</v>
      </c>
      <c r="F13" s="125">
        <f t="shared" si="0"/>
        <v>800000</v>
      </c>
      <c r="G13" s="115">
        <f t="shared" si="0"/>
        <v>0</v>
      </c>
      <c r="H13" s="115">
        <f t="shared" si="0"/>
        <v>800000</v>
      </c>
      <c r="I13" s="115">
        <f t="shared" si="0"/>
        <v>0</v>
      </c>
      <c r="J13" s="115">
        <f t="shared" si="0"/>
        <v>0</v>
      </c>
      <c r="K13" s="116">
        <f t="shared" si="0"/>
        <v>0</v>
      </c>
      <c r="L13" s="126"/>
    </row>
    <row r="14" spans="1:12">
      <c r="A14" s="124" t="s">
        <v>117</v>
      </c>
      <c r="B14" s="124" t="s">
        <v>124</v>
      </c>
      <c r="C14" s="124" t="s">
        <v>131</v>
      </c>
      <c r="D14" s="124" t="s">
        <v>120</v>
      </c>
      <c r="E14" s="108" t="s">
        <v>205</v>
      </c>
      <c r="F14" s="125">
        <v>800000</v>
      </c>
      <c r="G14" s="115">
        <v>0</v>
      </c>
      <c r="H14" s="115">
        <v>800000</v>
      </c>
      <c r="I14" s="115">
        <v>0</v>
      </c>
      <c r="J14" s="115">
        <v>0</v>
      </c>
      <c r="K14" s="116">
        <v>0</v>
      </c>
      <c r="L14" s="126"/>
    </row>
    <row r="15" ht="9.75" customHeight="1" spans="11:11">
      <c r="K15" s="77"/>
    </row>
    <row r="16" ht="12.75" customHeight="1"/>
    <row r="17" ht="9.75" customHeight="1" spans="8:8">
      <c r="H17" s="77"/>
    </row>
    <row r="18" ht="9.75" customHeight="1" spans="12:12">
      <c r="L18" s="77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87" t="s">
        <v>213</v>
      </c>
    </row>
    <row r="2" ht="56.25" customHeight="1" spans="1:10">
      <c r="A2" s="113" t="s">
        <v>214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7.25" customHeight="1" spans="10:10">
      <c r="J3" s="87" t="s">
        <v>16</v>
      </c>
    </row>
    <row r="4" ht="12" customHeight="1" spans="1:10">
      <c r="A4" s="81" t="s">
        <v>215</v>
      </c>
      <c r="B4" s="81" t="s">
        <v>202</v>
      </c>
      <c r="C4" s="80" t="s">
        <v>156</v>
      </c>
      <c r="D4" s="80"/>
      <c r="E4" s="80"/>
      <c r="F4" s="80"/>
      <c r="G4" s="80"/>
      <c r="H4" s="80"/>
      <c r="I4" s="80"/>
      <c r="J4" s="80"/>
    </row>
    <row r="5" ht="12" customHeight="1" spans="1:10">
      <c r="A5" s="80"/>
      <c r="B5" s="80"/>
      <c r="C5" s="80" t="s">
        <v>109</v>
      </c>
      <c r="D5" s="80" t="s">
        <v>216</v>
      </c>
      <c r="E5" s="80"/>
      <c r="F5" s="80"/>
      <c r="G5" s="80"/>
      <c r="H5" s="80"/>
      <c r="I5" s="80"/>
      <c r="J5" s="80"/>
    </row>
    <row r="6" ht="23.25" customHeight="1" spans="1:10">
      <c r="A6" s="80"/>
      <c r="B6" s="80"/>
      <c r="C6" s="80"/>
      <c r="D6" s="83" t="s">
        <v>162</v>
      </c>
      <c r="E6" s="83" t="s">
        <v>173</v>
      </c>
      <c r="F6" s="83" t="s">
        <v>187</v>
      </c>
      <c r="G6" s="83" t="s">
        <v>188</v>
      </c>
      <c r="H6" s="83" t="s">
        <v>217</v>
      </c>
      <c r="I6" s="83" t="s">
        <v>189</v>
      </c>
      <c r="J6" s="83" t="s">
        <v>218</v>
      </c>
    </row>
    <row r="7" ht="10.5" customHeight="1" spans="1:10">
      <c r="A7" s="107" t="s">
        <v>9</v>
      </c>
      <c r="B7" s="10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="77" customFormat="1" spans="1:10">
      <c r="A8" s="108" t="s">
        <v>109</v>
      </c>
      <c r="B8" s="114"/>
      <c r="C8" s="115">
        <f t="shared" ref="C8:J10" si="0">C9</f>
        <v>800000</v>
      </c>
      <c r="D8" s="115">
        <f t="shared" si="0"/>
        <v>800000</v>
      </c>
      <c r="E8" s="115">
        <f t="shared" si="0"/>
        <v>0</v>
      </c>
      <c r="F8" s="115">
        <f t="shared" si="0"/>
        <v>0</v>
      </c>
      <c r="G8" s="116">
        <f t="shared" si="0"/>
        <v>0</v>
      </c>
      <c r="H8" s="117">
        <f t="shared" si="0"/>
        <v>0</v>
      </c>
      <c r="I8" s="117">
        <f t="shared" si="0"/>
        <v>0</v>
      </c>
      <c r="J8" s="117">
        <f t="shared" si="0"/>
        <v>0</v>
      </c>
    </row>
    <row r="9" spans="1:10">
      <c r="A9" s="108" t="s">
        <v>11</v>
      </c>
      <c r="B9" s="114"/>
      <c r="C9" s="115">
        <f t="shared" si="0"/>
        <v>800000</v>
      </c>
      <c r="D9" s="115">
        <f t="shared" si="0"/>
        <v>800000</v>
      </c>
      <c r="E9" s="115">
        <f t="shared" si="0"/>
        <v>0</v>
      </c>
      <c r="F9" s="115">
        <f t="shared" si="0"/>
        <v>0</v>
      </c>
      <c r="G9" s="116">
        <f t="shared" si="0"/>
        <v>0</v>
      </c>
      <c r="H9" s="117">
        <f t="shared" si="0"/>
        <v>0</v>
      </c>
      <c r="I9" s="117">
        <f t="shared" si="0"/>
        <v>0</v>
      </c>
      <c r="J9" s="117">
        <f t="shared" si="0"/>
        <v>0</v>
      </c>
    </row>
    <row r="10" spans="1:10">
      <c r="A10" s="108" t="s">
        <v>112</v>
      </c>
      <c r="B10" s="114"/>
      <c r="C10" s="115">
        <f t="shared" si="0"/>
        <v>800000</v>
      </c>
      <c r="D10" s="115">
        <f t="shared" si="0"/>
        <v>800000</v>
      </c>
      <c r="E10" s="115">
        <f t="shared" si="0"/>
        <v>0</v>
      </c>
      <c r="F10" s="115">
        <f t="shared" si="0"/>
        <v>0</v>
      </c>
      <c r="G10" s="116">
        <f t="shared" si="0"/>
        <v>0</v>
      </c>
      <c r="H10" s="117">
        <f t="shared" si="0"/>
        <v>0</v>
      </c>
      <c r="I10" s="117">
        <f t="shared" si="0"/>
        <v>0</v>
      </c>
      <c r="J10" s="117">
        <f t="shared" si="0"/>
        <v>0</v>
      </c>
    </row>
    <row r="11" spans="1:10">
      <c r="A11" s="108" t="s">
        <v>219</v>
      </c>
      <c r="B11" s="114" t="s">
        <v>206</v>
      </c>
      <c r="C11" s="115">
        <v>800000</v>
      </c>
      <c r="D11" s="115">
        <v>800000</v>
      </c>
      <c r="E11" s="115">
        <v>0</v>
      </c>
      <c r="F11" s="115">
        <v>0</v>
      </c>
      <c r="G11" s="116">
        <v>0</v>
      </c>
      <c r="H11" s="117">
        <v>0</v>
      </c>
      <c r="I11" s="117">
        <v>0</v>
      </c>
      <c r="J11" s="117">
        <v>0</v>
      </c>
    </row>
    <row r="12" ht="9.75" customHeight="1" spans="1:10">
      <c r="A12" s="77"/>
      <c r="D12" s="77"/>
      <c r="G12" s="77"/>
      <c r="H12" s="77"/>
      <c r="I12" s="77"/>
      <c r="J12" s="77"/>
    </row>
    <row r="13" ht="9.75" customHeight="1" spans="1:11">
      <c r="A13" s="77"/>
      <c r="B13" s="77"/>
      <c r="J13" s="77"/>
      <c r="K13" s="77"/>
    </row>
    <row r="14" ht="9.75" customHeight="1" spans="1:10">
      <c r="A14" s="77"/>
      <c r="G14" s="77"/>
      <c r="H14" s="77"/>
      <c r="I14" s="77"/>
      <c r="J14" s="77"/>
    </row>
    <row r="15" ht="9.75" customHeight="1" spans="2:10">
      <c r="B15" s="77"/>
      <c r="G15" s="77"/>
      <c r="H15" s="77"/>
      <c r="I15" s="77"/>
      <c r="J15" s="77"/>
    </row>
    <row r="16" ht="9.75" customHeight="1" spans="1:10">
      <c r="A16" s="77"/>
      <c r="J16" s="77"/>
    </row>
    <row r="17" ht="9.75" customHeight="1" spans="10:10">
      <c r="J17" s="77"/>
    </row>
    <row r="18" ht="9.75" customHeight="1" spans="7:10">
      <c r="G18" s="77"/>
      <c r="H18" s="77"/>
      <c r="I18" s="77"/>
      <c r="J18" s="77"/>
    </row>
    <row r="19" ht="9.75" customHeight="1" spans="7:9">
      <c r="G19" s="77"/>
      <c r="H19" s="77"/>
      <c r="I19" s="77"/>
    </row>
    <row r="20" ht="12.75" customHeight="1"/>
    <row r="21" ht="9.75" customHeight="1" spans="4:4">
      <c r="D21" s="77"/>
    </row>
    <row r="22" ht="9.75" customHeight="1" spans="10:10">
      <c r="J22" s="77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87"/>
      <c r="P1" s="87" t="s">
        <v>220</v>
      </c>
      <c r="Q1" s="87"/>
      <c r="R1" s="87"/>
      <c r="S1" s="87"/>
      <c r="T1" s="87"/>
      <c r="U1" s="87"/>
      <c r="V1" s="87"/>
    </row>
    <row r="2" ht="51.75" customHeight="1" spans="1:22">
      <c r="A2" s="95" t="s">
        <v>221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ht="17.25" customHeight="1" spans="15:22">
      <c r="O3" s="87"/>
      <c r="P3" s="88" t="s">
        <v>222</v>
      </c>
      <c r="Q3" s="88"/>
      <c r="R3" s="88"/>
      <c r="S3" s="88"/>
      <c r="T3" s="88"/>
      <c r="U3" s="88"/>
      <c r="V3" s="88"/>
    </row>
    <row r="4" ht="14.25" customHeight="1" spans="1:22">
      <c r="A4" s="80" t="s">
        <v>5</v>
      </c>
      <c r="B4" s="80" t="s">
        <v>6</v>
      </c>
      <c r="C4" s="83" t="s">
        <v>223</v>
      </c>
      <c r="D4" s="83" t="s">
        <v>224</v>
      </c>
      <c r="E4" s="81" t="s">
        <v>225</v>
      </c>
      <c r="F4" s="81"/>
      <c r="G4" s="81"/>
      <c r="H4" s="81"/>
      <c r="I4" s="81"/>
      <c r="J4" s="81"/>
      <c r="K4" s="81"/>
      <c r="L4" s="81"/>
      <c r="M4" s="81"/>
      <c r="N4" s="81" t="s">
        <v>226</v>
      </c>
      <c r="O4" s="81"/>
      <c r="P4" s="81"/>
      <c r="Q4" s="81"/>
      <c r="R4" s="81"/>
      <c r="S4" s="81"/>
      <c r="T4" s="81"/>
      <c r="U4" s="81"/>
      <c r="V4" s="81"/>
    </row>
    <row r="5" ht="14.25" customHeight="1" spans="1:22">
      <c r="A5" s="80"/>
      <c r="B5" s="80"/>
      <c r="C5" s="83"/>
      <c r="D5" s="83"/>
      <c r="E5" s="82" t="s">
        <v>227</v>
      </c>
      <c r="F5" s="81" t="s">
        <v>228</v>
      </c>
      <c r="G5" s="80"/>
      <c r="H5" s="80"/>
      <c r="I5" s="80"/>
      <c r="J5" s="81" t="s">
        <v>229</v>
      </c>
      <c r="K5" s="80"/>
      <c r="L5" s="80"/>
      <c r="M5" s="80"/>
      <c r="N5" s="82" t="s">
        <v>227</v>
      </c>
      <c r="O5" s="81" t="s">
        <v>228</v>
      </c>
      <c r="P5" s="80"/>
      <c r="Q5" s="80"/>
      <c r="R5" s="80"/>
      <c r="S5" s="81" t="s">
        <v>229</v>
      </c>
      <c r="T5" s="80"/>
      <c r="U5" s="80"/>
      <c r="V5" s="80"/>
    </row>
    <row r="6" ht="38.25" customHeight="1" spans="1:22">
      <c r="A6" s="80"/>
      <c r="B6" s="80"/>
      <c r="C6" s="83"/>
      <c r="D6" s="83"/>
      <c r="E6" s="104"/>
      <c r="F6" s="83" t="s">
        <v>102</v>
      </c>
      <c r="G6" s="83" t="s">
        <v>230</v>
      </c>
      <c r="H6" s="83" t="s">
        <v>231</v>
      </c>
      <c r="I6" s="83" t="s">
        <v>232</v>
      </c>
      <c r="J6" s="83" t="s">
        <v>102</v>
      </c>
      <c r="K6" s="83" t="s">
        <v>230</v>
      </c>
      <c r="L6" s="83" t="s">
        <v>231</v>
      </c>
      <c r="M6" s="83" t="s">
        <v>232</v>
      </c>
      <c r="N6" s="104"/>
      <c r="O6" s="83" t="s">
        <v>102</v>
      </c>
      <c r="P6" s="83" t="s">
        <v>230</v>
      </c>
      <c r="Q6" s="83" t="s">
        <v>231</v>
      </c>
      <c r="R6" s="83" t="s">
        <v>232</v>
      </c>
      <c r="S6" s="83" t="s">
        <v>102</v>
      </c>
      <c r="T6" s="83" t="s">
        <v>230</v>
      </c>
      <c r="U6" s="83" t="s">
        <v>231</v>
      </c>
      <c r="V6" s="83" t="s">
        <v>232</v>
      </c>
    </row>
    <row r="7" ht="9.75" customHeight="1" spans="1:22">
      <c r="A7" s="107" t="s">
        <v>9</v>
      </c>
      <c r="B7" s="107" t="s">
        <v>9</v>
      </c>
      <c r="C7" s="83">
        <v>1</v>
      </c>
      <c r="D7" s="83">
        <v>2</v>
      </c>
      <c r="E7" s="83">
        <v>4</v>
      </c>
      <c r="F7" s="83">
        <v>5</v>
      </c>
      <c r="G7" s="83">
        <v>6</v>
      </c>
      <c r="H7" s="83">
        <v>7</v>
      </c>
      <c r="I7" s="83">
        <v>8</v>
      </c>
      <c r="J7" s="83">
        <v>9</v>
      </c>
      <c r="K7" s="83">
        <v>10</v>
      </c>
      <c r="L7" s="83">
        <v>11</v>
      </c>
      <c r="M7" s="83">
        <v>12</v>
      </c>
      <c r="N7" s="83">
        <v>13</v>
      </c>
      <c r="O7" s="83">
        <v>14</v>
      </c>
      <c r="P7" s="93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  <c r="V7" s="107">
        <v>21</v>
      </c>
    </row>
    <row r="8" s="77" customFormat="1" ht="18.75" customHeight="1" spans="1:22">
      <c r="A8" s="108"/>
      <c r="B8" s="108"/>
      <c r="C8" s="108"/>
      <c r="D8" s="109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10"/>
      <c r="Q8" s="112"/>
      <c r="R8" s="112"/>
      <c r="S8" s="112"/>
      <c r="T8" s="112"/>
      <c r="U8" s="112"/>
      <c r="V8" s="112"/>
    </row>
    <row r="9" ht="9.75" customHeight="1" spans="1:16">
      <c r="A9" s="77"/>
      <c r="B9" s="77"/>
      <c r="C9" s="77"/>
      <c r="D9" s="77"/>
      <c r="G9" s="77"/>
      <c r="H9" s="77"/>
      <c r="I9" s="77"/>
      <c r="K9" s="77"/>
      <c r="L9" s="77"/>
      <c r="N9" s="77"/>
      <c r="O9" s="77"/>
      <c r="P9" s="77"/>
    </row>
    <row r="10" ht="9.75" customHeight="1" spans="2:16">
      <c r="B10" s="77"/>
      <c r="C10" s="77"/>
      <c r="D10" s="77"/>
      <c r="N10" s="77"/>
      <c r="O10" s="77"/>
      <c r="P10" s="77"/>
    </row>
    <row r="11" ht="9.75" customHeight="1" spans="2:16">
      <c r="B11" s="77"/>
      <c r="C11" s="77"/>
      <c r="D11" s="77"/>
      <c r="E11" s="77"/>
      <c r="N11" s="77"/>
      <c r="P11" s="77"/>
    </row>
    <row r="12" ht="9.75" customHeight="1" spans="3:16">
      <c r="C12" s="77"/>
      <c r="D12" s="77"/>
      <c r="E12" s="77"/>
      <c r="N12" s="77"/>
      <c r="P12" s="77"/>
    </row>
    <row r="13" ht="9.75" customHeight="1" spans="13:16">
      <c r="M13" s="77"/>
      <c r="N13" s="77"/>
      <c r="O13" s="77"/>
      <c r="P13" s="77"/>
    </row>
    <row r="14" ht="9.75" customHeight="1" spans="13:16">
      <c r="M14" s="77"/>
      <c r="O14" s="77"/>
      <c r="P14" s="77"/>
    </row>
    <row r="15" ht="9.75" customHeight="1" spans="3:16">
      <c r="C15" s="77"/>
      <c r="O15" s="77"/>
      <c r="P15" s="77"/>
    </row>
    <row r="16" ht="9.75" customHeight="1" spans="3:16">
      <c r="C16" s="77"/>
      <c r="N16" s="77"/>
      <c r="P16" s="77"/>
    </row>
    <row r="17" ht="12.75" customHeight="1"/>
    <row r="18" ht="12.75" customHeight="1"/>
    <row r="19" ht="12.75" customHeight="1"/>
    <row r="20" ht="9.75" customHeight="1" spans="14:16">
      <c r="N20" s="111"/>
      <c r="P20" s="77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87" t="s">
        <v>233</v>
      </c>
      <c r="R1" s="87"/>
      <c r="S1" s="87"/>
      <c r="T1" s="87"/>
      <c r="U1" s="87"/>
      <c r="V1" s="87"/>
      <c r="W1" s="87"/>
      <c r="X1" s="87"/>
    </row>
    <row r="2" ht="57" customHeight="1" spans="1:24">
      <c r="A2" s="95" t="s">
        <v>234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ht="18.75" customHeight="1" spans="14:24">
      <c r="N3" s="88" t="s">
        <v>235</v>
      </c>
      <c r="O3" s="88"/>
      <c r="P3" s="88"/>
      <c r="Q3" s="88"/>
      <c r="R3" s="88"/>
      <c r="S3" s="88"/>
      <c r="T3" s="88"/>
      <c r="U3" s="88"/>
      <c r="V3" s="88"/>
      <c r="W3" s="88"/>
      <c r="X3" s="88"/>
    </row>
    <row r="4" customHeight="1" spans="1:24">
      <c r="A4" s="80" t="s">
        <v>5</v>
      </c>
      <c r="B4" s="80" t="s">
        <v>6</v>
      </c>
      <c r="C4" s="81" t="s">
        <v>236</v>
      </c>
      <c r="D4" s="81"/>
      <c r="E4" s="81"/>
      <c r="F4" s="81"/>
      <c r="G4" s="81"/>
      <c r="H4" s="81" t="s">
        <v>237</v>
      </c>
      <c r="I4" s="81"/>
      <c r="J4" s="81"/>
      <c r="K4" s="81"/>
      <c r="L4" s="101" t="s">
        <v>238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5"/>
      <c r="X4" s="81" t="s">
        <v>239</v>
      </c>
    </row>
    <row r="5" ht="27" customHeight="1" spans="1:24">
      <c r="A5" s="80"/>
      <c r="B5" s="80"/>
      <c r="C5" s="81" t="s">
        <v>109</v>
      </c>
      <c r="D5" s="96" t="s">
        <v>240</v>
      </c>
      <c r="E5" s="81" t="s">
        <v>241</v>
      </c>
      <c r="F5" s="80"/>
      <c r="G5" s="81" t="s">
        <v>242</v>
      </c>
      <c r="H5" s="96" t="s">
        <v>109</v>
      </c>
      <c r="I5" s="96" t="s">
        <v>243</v>
      </c>
      <c r="J5" s="83" t="s">
        <v>244</v>
      </c>
      <c r="K5" s="82" t="s">
        <v>245</v>
      </c>
      <c r="L5" s="89" t="s">
        <v>246</v>
      </c>
      <c r="M5" s="90"/>
      <c r="N5" s="90"/>
      <c r="O5" s="91"/>
      <c r="P5" s="89" t="s">
        <v>247</v>
      </c>
      <c r="Q5" s="90"/>
      <c r="R5" s="90"/>
      <c r="S5" s="91"/>
      <c r="T5" s="89" t="s">
        <v>248</v>
      </c>
      <c r="U5" s="90"/>
      <c r="V5" s="90"/>
      <c r="W5" s="91"/>
      <c r="X5" s="81"/>
    </row>
    <row r="6" ht="12.75" customHeight="1" spans="1:24">
      <c r="A6" s="80"/>
      <c r="B6" s="80"/>
      <c r="C6" s="80"/>
      <c r="D6" s="97"/>
      <c r="E6" s="81" t="s">
        <v>102</v>
      </c>
      <c r="F6" s="81" t="s">
        <v>249</v>
      </c>
      <c r="G6" s="81"/>
      <c r="H6" s="97"/>
      <c r="I6" s="97"/>
      <c r="J6" s="83"/>
      <c r="K6" s="103"/>
      <c r="L6" s="92" t="s">
        <v>102</v>
      </c>
      <c r="M6" s="83" t="s">
        <v>243</v>
      </c>
      <c r="N6" s="83" t="s">
        <v>244</v>
      </c>
      <c r="O6" s="83" t="s">
        <v>245</v>
      </c>
      <c r="P6" s="92" t="s">
        <v>102</v>
      </c>
      <c r="Q6" s="83" t="s">
        <v>243</v>
      </c>
      <c r="R6" s="83" t="s">
        <v>244</v>
      </c>
      <c r="S6" s="83" t="s">
        <v>245</v>
      </c>
      <c r="T6" s="92" t="s">
        <v>102</v>
      </c>
      <c r="U6" s="83" t="s">
        <v>243</v>
      </c>
      <c r="V6" s="83" t="s">
        <v>244</v>
      </c>
      <c r="W6" s="83" t="s">
        <v>245</v>
      </c>
      <c r="X6" s="81"/>
    </row>
    <row r="7" ht="24.75" customHeight="1" spans="1:24">
      <c r="A7" s="80"/>
      <c r="B7" s="80"/>
      <c r="C7" s="80"/>
      <c r="D7" s="98"/>
      <c r="E7" s="80"/>
      <c r="F7" s="80"/>
      <c r="G7" s="81"/>
      <c r="H7" s="98"/>
      <c r="I7" s="98"/>
      <c r="J7" s="83"/>
      <c r="K7" s="104"/>
      <c r="L7" s="92"/>
      <c r="M7" s="83"/>
      <c r="N7" s="83"/>
      <c r="O7" s="83"/>
      <c r="P7" s="92"/>
      <c r="Q7" s="83"/>
      <c r="R7" s="83"/>
      <c r="S7" s="83"/>
      <c r="T7" s="92"/>
      <c r="U7" s="83"/>
      <c r="V7" s="83"/>
      <c r="W7" s="83"/>
      <c r="X7" s="81"/>
    </row>
    <row r="8" customHeight="1" spans="1:24">
      <c r="A8" s="18" t="s">
        <v>9</v>
      </c>
      <c r="B8" s="82" t="s">
        <v>9</v>
      </c>
      <c r="C8" s="82">
        <v>1</v>
      </c>
      <c r="D8" s="82">
        <v>2</v>
      </c>
      <c r="E8" s="82">
        <v>3</v>
      </c>
      <c r="F8" s="82">
        <v>4</v>
      </c>
      <c r="G8" s="80">
        <v>5</v>
      </c>
      <c r="H8" s="80">
        <v>6</v>
      </c>
      <c r="I8" s="80">
        <v>7</v>
      </c>
      <c r="J8" s="83">
        <v>8</v>
      </c>
      <c r="K8" s="82">
        <v>9</v>
      </c>
      <c r="L8" s="82">
        <v>10</v>
      </c>
      <c r="M8" s="82">
        <v>11</v>
      </c>
      <c r="N8" s="82">
        <v>12</v>
      </c>
      <c r="O8" s="80">
        <v>13</v>
      </c>
      <c r="P8" s="80">
        <v>14</v>
      </c>
      <c r="Q8" s="80">
        <v>15</v>
      </c>
      <c r="R8" s="83">
        <v>16</v>
      </c>
      <c r="S8" s="82">
        <v>17</v>
      </c>
      <c r="T8" s="82">
        <v>18</v>
      </c>
      <c r="U8" s="82">
        <v>19</v>
      </c>
      <c r="V8" s="82">
        <v>20</v>
      </c>
      <c r="W8" s="80">
        <v>21</v>
      </c>
      <c r="X8" s="80">
        <v>22</v>
      </c>
    </row>
    <row r="9" s="77" customFormat="1" spans="1:24">
      <c r="A9" s="84"/>
      <c r="B9" s="84" t="s">
        <v>109</v>
      </c>
      <c r="C9" s="99">
        <f t="shared" ref="C9:X9" si="0">C10</f>
        <v>31</v>
      </c>
      <c r="D9" s="99">
        <f t="shared" si="0"/>
        <v>23</v>
      </c>
      <c r="E9" s="99">
        <f t="shared" si="0"/>
        <v>6</v>
      </c>
      <c r="F9" s="100">
        <f t="shared" si="0"/>
        <v>0</v>
      </c>
      <c r="G9" s="100">
        <f t="shared" si="0"/>
        <v>2</v>
      </c>
      <c r="H9" s="100">
        <f t="shared" si="0"/>
        <v>33</v>
      </c>
      <c r="I9" s="100">
        <f t="shared" si="0"/>
        <v>28</v>
      </c>
      <c r="J9" s="100">
        <f t="shared" si="0"/>
        <v>1</v>
      </c>
      <c r="K9" s="100">
        <f t="shared" si="0"/>
        <v>4</v>
      </c>
      <c r="L9" s="100">
        <f t="shared" si="0"/>
        <v>33</v>
      </c>
      <c r="M9" s="100">
        <f t="shared" si="0"/>
        <v>28</v>
      </c>
      <c r="N9" s="100">
        <f t="shared" si="0"/>
        <v>1</v>
      </c>
      <c r="O9" s="100">
        <f t="shared" si="0"/>
        <v>4</v>
      </c>
      <c r="P9" s="100">
        <f t="shared" si="0"/>
        <v>0</v>
      </c>
      <c r="Q9" s="100">
        <f t="shared" si="0"/>
        <v>0</v>
      </c>
      <c r="R9" s="106">
        <f t="shared" si="0"/>
        <v>0</v>
      </c>
      <c r="S9" s="106">
        <f t="shared" si="0"/>
        <v>0</v>
      </c>
      <c r="T9" s="106">
        <f t="shared" si="0"/>
        <v>0</v>
      </c>
      <c r="U9" s="106">
        <f t="shared" si="0"/>
        <v>0</v>
      </c>
      <c r="V9" s="106">
        <f t="shared" si="0"/>
        <v>0</v>
      </c>
      <c r="W9" s="106">
        <f t="shared" si="0"/>
        <v>0</v>
      </c>
      <c r="X9" s="106">
        <f t="shared" si="0"/>
        <v>0</v>
      </c>
    </row>
    <row r="10" spans="1:24">
      <c r="A10" s="84" t="s">
        <v>10</v>
      </c>
      <c r="B10" s="84" t="s">
        <v>11</v>
      </c>
      <c r="C10" s="99">
        <v>31</v>
      </c>
      <c r="D10" s="99">
        <v>23</v>
      </c>
      <c r="E10" s="99">
        <v>6</v>
      </c>
      <c r="F10" s="100">
        <v>0</v>
      </c>
      <c r="G10" s="100">
        <v>2</v>
      </c>
      <c r="H10" s="100">
        <v>33</v>
      </c>
      <c r="I10" s="100">
        <v>28</v>
      </c>
      <c r="J10" s="100">
        <v>1</v>
      </c>
      <c r="K10" s="100">
        <v>4</v>
      </c>
      <c r="L10" s="100">
        <v>33</v>
      </c>
      <c r="M10" s="100">
        <v>28</v>
      </c>
      <c r="N10" s="100">
        <v>1</v>
      </c>
      <c r="O10" s="100">
        <v>4</v>
      </c>
      <c r="P10" s="100">
        <v>0</v>
      </c>
      <c r="Q10" s="100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  <c r="X10" s="106">
        <v>0</v>
      </c>
    </row>
    <row r="11" spans="1:17">
      <c r="A11" s="77"/>
      <c r="B11" s="77"/>
      <c r="C11" s="77"/>
      <c r="D11" s="77"/>
      <c r="E11" s="77"/>
      <c r="F11" s="77"/>
      <c r="G11" s="77"/>
      <c r="H11" s="77"/>
      <c r="I11" s="77"/>
      <c r="M11" s="77"/>
      <c r="N11" s="77"/>
      <c r="O11" s="77"/>
      <c r="P11" s="77"/>
      <c r="Q11" s="77"/>
    </row>
    <row r="12" ht="9.75" customHeight="1" spans="2:16">
      <c r="B12" s="77"/>
      <c r="C12" s="77"/>
      <c r="L12" s="77"/>
      <c r="M12" s="77"/>
      <c r="N12" s="77"/>
      <c r="O12" s="77"/>
      <c r="P12" s="77"/>
    </row>
    <row r="13" ht="9.75" customHeight="1" spans="2:17">
      <c r="B13" s="77"/>
      <c r="L13" s="77"/>
      <c r="M13" s="77"/>
      <c r="N13" s="77"/>
      <c r="O13" s="77"/>
      <c r="P13" s="77"/>
      <c r="Q13" s="77"/>
    </row>
    <row r="14" ht="9.75" customHeight="1" spans="2:17">
      <c r="B14" s="77"/>
      <c r="D14" s="77"/>
      <c r="L14" s="77"/>
      <c r="M14" s="77"/>
      <c r="N14" s="77"/>
      <c r="O14" s="77"/>
      <c r="P14" s="77"/>
      <c r="Q14" s="77"/>
    </row>
    <row r="15" ht="9.75" customHeight="1" spans="12:16">
      <c r="L15" s="77"/>
      <c r="M15" s="77"/>
      <c r="N15" s="77"/>
      <c r="O15" s="77"/>
      <c r="P15" s="77"/>
    </row>
    <row r="16" ht="9.75" customHeight="1" spans="2:16">
      <c r="B16" s="77"/>
      <c r="M16" s="77"/>
      <c r="N16" s="77"/>
      <c r="O16" s="77"/>
      <c r="P16" s="77"/>
    </row>
    <row r="17" ht="9.75" customHeight="1" spans="13:13">
      <c r="M17" s="77"/>
    </row>
    <row r="18" customHeight="1" spans="12:16">
      <c r="L18" s="77"/>
      <c r="M18" s="77"/>
      <c r="N18" s="77"/>
      <c r="O18" s="77"/>
      <c r="P18" s="77"/>
    </row>
    <row r="19" customHeight="1" spans="2:16">
      <c r="B19" s="77"/>
      <c r="M19" s="77"/>
      <c r="N19" s="77"/>
      <c r="O19" s="77"/>
      <c r="P19" s="77"/>
    </row>
    <row r="20" customHeight="1"/>
    <row r="21" customHeight="1" spans="14:17">
      <c r="N21" s="77"/>
      <c r="O21" s="77"/>
      <c r="P21" s="77"/>
      <c r="Q21" s="77"/>
    </row>
    <row r="22" customHeight="1" spans="14:17">
      <c r="N22" s="77"/>
      <c r="O22" s="77"/>
      <c r="P22" s="77"/>
      <c r="Q22" s="77"/>
    </row>
    <row r="23" customHeight="1" spans="17:17">
      <c r="Q23" s="77"/>
    </row>
    <row r="24" customHeight="1"/>
    <row r="25" customHeight="1" spans="14:16">
      <c r="N25" s="77"/>
      <c r="O25" s="77"/>
      <c r="P25" s="77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87" t="s">
        <v>250</v>
      </c>
    </row>
    <row r="2" ht="57" customHeight="1" spans="1:12">
      <c r="A2" s="78" t="s">
        <v>251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ht="18.75" customHeight="1" spans="12:12">
      <c r="L3" s="88" t="s">
        <v>252</v>
      </c>
    </row>
    <row r="4" customHeight="1" spans="1:12">
      <c r="A4" s="80" t="s">
        <v>5</v>
      </c>
      <c r="B4" s="80" t="s">
        <v>6</v>
      </c>
      <c r="C4" s="81" t="s">
        <v>253</v>
      </c>
      <c r="D4" s="80"/>
      <c r="E4" s="80"/>
      <c r="F4" s="80"/>
      <c r="G4" s="80"/>
      <c r="H4" s="80"/>
      <c r="I4" s="89" t="s">
        <v>254</v>
      </c>
      <c r="J4" s="90"/>
      <c r="K4" s="90"/>
      <c r="L4" s="91"/>
    </row>
    <row r="5" customHeight="1" spans="1:12">
      <c r="A5" s="80"/>
      <c r="B5" s="80"/>
      <c r="C5" s="81" t="s">
        <v>255</v>
      </c>
      <c r="D5" s="80"/>
      <c r="E5" s="80"/>
      <c r="F5" s="81" t="s">
        <v>256</v>
      </c>
      <c r="G5" s="80"/>
      <c r="H5" s="80"/>
      <c r="I5" s="83" t="s">
        <v>257</v>
      </c>
      <c r="J5" s="89" t="s">
        <v>258</v>
      </c>
      <c r="K5" s="90"/>
      <c r="L5" s="91"/>
    </row>
    <row r="6" ht="12.75" customHeight="1" spans="1:12">
      <c r="A6" s="80"/>
      <c r="B6" s="80"/>
      <c r="C6" s="80" t="s">
        <v>259</v>
      </c>
      <c r="D6" s="80" t="s">
        <v>260</v>
      </c>
      <c r="E6" s="81" t="s">
        <v>261</v>
      </c>
      <c r="F6" s="80" t="s">
        <v>259</v>
      </c>
      <c r="G6" s="80" t="s">
        <v>260</v>
      </c>
      <c r="H6" s="81" t="s">
        <v>261</v>
      </c>
      <c r="I6" s="83"/>
      <c r="J6" s="92" t="s">
        <v>109</v>
      </c>
      <c r="K6" s="83" t="s">
        <v>262</v>
      </c>
      <c r="L6" s="81" t="s">
        <v>263</v>
      </c>
    </row>
    <row r="7" customHeight="1" spans="1:12">
      <c r="A7" s="80"/>
      <c r="B7" s="80"/>
      <c r="C7" s="80"/>
      <c r="D7" s="80"/>
      <c r="E7" s="80"/>
      <c r="F7" s="80"/>
      <c r="G7" s="80"/>
      <c r="H7" s="80"/>
      <c r="I7" s="83"/>
      <c r="J7" s="92"/>
      <c r="K7" s="83"/>
      <c r="L7" s="80"/>
    </row>
    <row r="8" customHeight="1" spans="1:12">
      <c r="A8" s="18" t="s">
        <v>9</v>
      </c>
      <c r="B8" s="82" t="s">
        <v>9</v>
      </c>
      <c r="C8" s="82">
        <v>1</v>
      </c>
      <c r="D8" s="82">
        <v>2</v>
      </c>
      <c r="E8" s="82">
        <v>3</v>
      </c>
      <c r="F8" s="82">
        <v>4</v>
      </c>
      <c r="G8" s="80">
        <v>5</v>
      </c>
      <c r="H8" s="83">
        <v>6</v>
      </c>
      <c r="I8" s="83">
        <v>7</v>
      </c>
      <c r="J8" s="93">
        <v>8</v>
      </c>
      <c r="K8" s="93">
        <v>9</v>
      </c>
      <c r="L8" s="83">
        <v>10</v>
      </c>
    </row>
    <row r="9" s="77" customFormat="1" spans="1:12">
      <c r="A9" s="84"/>
      <c r="B9" s="84" t="s">
        <v>109</v>
      </c>
      <c r="C9" s="85">
        <f t="shared" ref="C9:L9" si="0">C10</f>
        <v>0</v>
      </c>
      <c r="D9" s="85">
        <f t="shared" si="0"/>
        <v>0</v>
      </c>
      <c r="E9" s="85">
        <f t="shared" si="0"/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94">
        <f t="shared" si="0"/>
        <v>2</v>
      </c>
      <c r="J9" s="94">
        <f t="shared" si="0"/>
        <v>7</v>
      </c>
      <c r="K9" s="94">
        <f t="shared" si="0"/>
        <v>7</v>
      </c>
      <c r="L9" s="94">
        <f t="shared" si="0"/>
        <v>0</v>
      </c>
    </row>
    <row r="10" spans="1:12">
      <c r="A10" s="84" t="s">
        <v>10</v>
      </c>
      <c r="B10" s="84" t="s">
        <v>11</v>
      </c>
      <c r="C10" s="85">
        <v>0</v>
      </c>
      <c r="D10" s="85">
        <v>0</v>
      </c>
      <c r="E10" s="85">
        <v>0</v>
      </c>
      <c r="F10" s="86">
        <v>0</v>
      </c>
      <c r="G10" s="86">
        <v>0</v>
      </c>
      <c r="H10" s="86">
        <v>0</v>
      </c>
      <c r="I10" s="94">
        <v>2</v>
      </c>
      <c r="J10" s="94">
        <v>7</v>
      </c>
      <c r="K10" s="94">
        <v>7</v>
      </c>
      <c r="L10" s="94">
        <v>0</v>
      </c>
    </row>
    <row r="11" spans="1:12">
      <c r="A11" s="77"/>
      <c r="B11" s="77"/>
      <c r="C11" s="77"/>
      <c r="D11" s="77"/>
      <c r="E11" s="77"/>
      <c r="F11" s="77"/>
      <c r="G11" s="77"/>
      <c r="H11" s="77"/>
      <c r="K11" s="77"/>
      <c r="L11" s="77"/>
    </row>
    <row r="12" ht="9.75" customHeight="1" spans="2:11">
      <c r="B12" s="77"/>
      <c r="C12" s="77"/>
      <c r="H12" s="77"/>
      <c r="J12" s="77"/>
      <c r="K12" s="77"/>
    </row>
    <row r="13" ht="9.75" customHeight="1" spans="2:12">
      <c r="B13" s="77"/>
      <c r="J13" s="77"/>
      <c r="K13" s="77"/>
      <c r="L13" s="77"/>
    </row>
    <row r="14" ht="9.75" customHeight="1" spans="2:12">
      <c r="B14" s="77"/>
      <c r="D14" s="77"/>
      <c r="J14" s="77"/>
      <c r="K14" s="77"/>
      <c r="L14" s="77"/>
    </row>
    <row r="15" ht="9.75" customHeight="1" spans="10:11">
      <c r="J15" s="77"/>
      <c r="K15" s="77"/>
    </row>
    <row r="16" ht="9.75" customHeight="1" spans="2:11">
      <c r="B16" s="77"/>
      <c r="K16" s="77"/>
    </row>
    <row r="17" ht="9.75" customHeight="1" spans="11:11">
      <c r="K17" s="77"/>
    </row>
    <row r="18" customHeight="1" spans="10:11">
      <c r="J18" s="77"/>
      <c r="K18" s="77"/>
    </row>
    <row r="19" customHeight="1" spans="2:11">
      <c r="B19" s="77"/>
      <c r="K19" s="77"/>
    </row>
    <row r="20" customHeight="1"/>
    <row r="21" customHeight="1" spans="12:12">
      <c r="L21" s="77"/>
    </row>
    <row r="22" customHeight="1" spans="12:12">
      <c r="L22" s="77"/>
    </row>
    <row r="23" customHeight="1" spans="12:12">
      <c r="L23" s="77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G25" sqref="G25"/>
    </sheetView>
  </sheetViews>
  <sheetFormatPr defaultColWidth="9.33333333333333" defaultRowHeight="11.25" outlineLevelCol="1"/>
  <cols>
    <col min="1" max="1" width="48" style="8" customWidth="1"/>
    <col min="2" max="2" width="59" style="8" customWidth="1"/>
    <col min="3" max="16384" width="9.33333333333333" style="8"/>
  </cols>
  <sheetData>
    <row r="1" s="8" customFormat="1" customHeight="1"/>
    <row r="2" s="8" customFormat="1" customHeight="1"/>
    <row r="3" s="8" customFormat="1" ht="31.5" customHeight="1" spans="1:2">
      <c r="A3" s="74" t="s">
        <v>264</v>
      </c>
      <c r="B3" s="74"/>
    </row>
    <row r="4" s="8" customFormat="1" customHeight="1"/>
    <row r="5" s="8" customFormat="1" customHeight="1"/>
    <row r="6" s="8" customFormat="1" ht="20.25" customHeight="1" spans="1:1">
      <c r="A6" s="75" t="s">
        <v>265</v>
      </c>
    </row>
    <row r="7" s="8" customFormat="1" customHeight="1"/>
    <row r="8" s="8" customFormat="1" ht="26.25" customHeight="1" spans="1:2">
      <c r="A8" s="42" t="s">
        <v>17</v>
      </c>
      <c r="B8" s="42"/>
    </row>
    <row r="9" s="8" customFormat="1" ht="26.25" customHeight="1" spans="1:2">
      <c r="A9" s="42" t="s">
        <v>19</v>
      </c>
      <c r="B9" s="44" t="s">
        <v>20</v>
      </c>
    </row>
    <row r="10" s="8" customFormat="1" ht="26.25" customHeight="1" spans="1:2">
      <c r="A10" s="45" t="s">
        <v>24</v>
      </c>
      <c r="B10" s="46">
        <v>3373499.4</v>
      </c>
    </row>
    <row r="11" s="8" customFormat="1" ht="26.25" customHeight="1" spans="1:2">
      <c r="A11" s="45" t="s">
        <v>266</v>
      </c>
      <c r="B11" s="46">
        <v>3373499.4</v>
      </c>
    </row>
    <row r="12" s="8" customFormat="1" ht="26.25" customHeight="1" spans="1:2">
      <c r="A12" s="45" t="s">
        <v>267</v>
      </c>
      <c r="B12" s="46">
        <v>2573499.4</v>
      </c>
    </row>
    <row r="13" s="8" customFormat="1" ht="26.25" customHeight="1" spans="1:2">
      <c r="A13" s="45" t="s">
        <v>268</v>
      </c>
      <c r="B13" s="46">
        <v>800000</v>
      </c>
    </row>
    <row r="14" s="8" customFormat="1" ht="26.25" customHeight="1" spans="1:2">
      <c r="A14" s="45" t="s">
        <v>39</v>
      </c>
      <c r="B14" s="50">
        <v>0</v>
      </c>
    </row>
    <row r="15" s="8" customFormat="1" ht="26.25" customHeight="1" spans="1:2">
      <c r="A15" s="45" t="s">
        <v>42</v>
      </c>
      <c r="B15" s="52">
        <v>0</v>
      </c>
    </row>
    <row r="16" s="8" customFormat="1" ht="26.25" customHeight="1" spans="1:2">
      <c r="A16" s="45" t="s">
        <v>30</v>
      </c>
      <c r="B16" s="46">
        <v>0</v>
      </c>
    </row>
    <row r="17" s="8" customFormat="1" ht="26.25" customHeight="1" spans="1:2">
      <c r="A17" s="45"/>
      <c r="B17" s="76"/>
    </row>
    <row r="18" s="8" customFormat="1" ht="26.25" customHeight="1" spans="1:2">
      <c r="A18" s="45"/>
      <c r="B18" s="76"/>
    </row>
    <row r="19" s="8" customFormat="1" ht="26.25" customHeight="1" spans="1:2">
      <c r="A19" s="45" t="s">
        <v>45</v>
      </c>
      <c r="B19" s="46">
        <v>0</v>
      </c>
    </row>
    <row r="20" s="8" customFormat="1" ht="26.25" customHeight="1" spans="1:2">
      <c r="A20" s="45" t="s">
        <v>47</v>
      </c>
      <c r="B20" s="46">
        <v>0</v>
      </c>
    </row>
    <row r="21" s="8" customFormat="1" ht="26.25" customHeight="1" spans="1:2">
      <c r="A21" s="45" t="s">
        <v>49</v>
      </c>
      <c r="B21" s="46">
        <v>0</v>
      </c>
    </row>
    <row r="22" s="8" customFormat="1" ht="26.25" customHeight="1" spans="1:2">
      <c r="A22" s="45" t="s">
        <v>52</v>
      </c>
      <c r="B22" s="50">
        <v>0</v>
      </c>
    </row>
    <row r="23" s="8" customFormat="1" ht="26.25" customHeight="1" spans="1:2">
      <c r="A23" s="45"/>
      <c r="B23" s="52"/>
    </row>
    <row r="24" s="8" customFormat="1" ht="26.25" customHeight="1" spans="1:2">
      <c r="A24" s="45" t="s">
        <v>83</v>
      </c>
      <c r="B24" s="50">
        <v>0</v>
      </c>
    </row>
    <row r="25" s="8" customFormat="1" ht="27" customHeight="1" spans="1:2">
      <c r="A25" s="45" t="s">
        <v>86</v>
      </c>
      <c r="B25" s="55">
        <v>0</v>
      </c>
    </row>
    <row r="26" s="8" customFormat="1" ht="27" customHeight="1" spans="1:2">
      <c r="A26" s="42" t="s">
        <v>81</v>
      </c>
      <c r="B26" s="68">
        <f>B12+B13</f>
        <v>3373499.4</v>
      </c>
    </row>
    <row r="27" s="8" customFormat="1" ht="27" customHeight="1" spans="1:2">
      <c r="A27" s="45" t="s">
        <v>88</v>
      </c>
      <c r="B27" s="55"/>
    </row>
    <row r="28" s="8" customFormat="1" ht="27" customHeight="1" spans="1:2">
      <c r="A28" s="45"/>
      <c r="B28" s="76"/>
    </row>
    <row r="29" s="8" customFormat="1" ht="27" customHeight="1" spans="1:2">
      <c r="A29" s="45"/>
      <c r="B29" s="76"/>
    </row>
    <row r="30" s="8" customFormat="1" ht="27" customHeight="1" spans="1:2">
      <c r="A30" s="45" t="s">
        <v>89</v>
      </c>
      <c r="B30" s="50">
        <f>B26</f>
        <v>3373499.4</v>
      </c>
    </row>
  </sheetData>
  <mergeCells count="1">
    <mergeCell ref="A3:B3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workbookViewId="0">
      <selection activeCell="F20" sqref="F20"/>
    </sheetView>
  </sheetViews>
  <sheetFormatPr defaultColWidth="9" defaultRowHeight="11.25"/>
  <cols>
    <col min="1" max="1" width="48.6666666666667" style="8" customWidth="1"/>
    <col min="2" max="2" width="22.3333333333333" style="8" customWidth="1"/>
    <col min="3" max="3" width="44.5" style="8" customWidth="1"/>
    <col min="4" max="4" width="42.3333333333333" style="8" customWidth="1"/>
    <col min="5" max="5" width="46.1666666666667" style="8" customWidth="1"/>
    <col min="6" max="6" width="37.5" style="8" customWidth="1"/>
    <col min="7" max="16384" width="9" style="8"/>
  </cols>
  <sheetData>
    <row r="1" s="8" customFormat="1" ht="12" customHeight="1" spans="1:256">
      <c r="A1" s="36"/>
      <c r="B1" s="36"/>
      <c r="C1" s="36"/>
      <c r="D1" s="36"/>
      <c r="E1" s="36"/>
      <c r="F1" s="37" t="s">
        <v>269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</row>
    <row r="2" s="8" customFormat="1" ht="33" customHeight="1" spans="1:256">
      <c r="A2" s="38" t="s">
        <v>270</v>
      </c>
      <c r="B2" s="39"/>
      <c r="C2" s="40"/>
      <c r="D2" s="39"/>
      <c r="E2" s="39"/>
      <c r="F2" s="39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="8" customFormat="1" ht="15" customHeight="1" spans="1:256">
      <c r="A3" s="36"/>
      <c r="B3" s="36"/>
      <c r="C3" s="36"/>
      <c r="D3" s="36"/>
      <c r="E3" s="36"/>
      <c r="F3" s="41" t="s">
        <v>16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</row>
    <row r="4" s="8" customFormat="1" ht="19.5" customHeight="1" spans="1:256">
      <c r="A4" s="42" t="s">
        <v>17</v>
      </c>
      <c r="B4" s="42"/>
      <c r="C4" s="43" t="s">
        <v>18</v>
      </c>
      <c r="D4" s="43"/>
      <c r="E4" s="43"/>
      <c r="F4" s="43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="8" customFormat="1" ht="19.5" customHeight="1" spans="1:256">
      <c r="A5" s="42" t="s">
        <v>19</v>
      </c>
      <c r="B5" s="44" t="s">
        <v>20</v>
      </c>
      <c r="C5" s="42" t="s">
        <v>21</v>
      </c>
      <c r="D5" s="44" t="s">
        <v>22</v>
      </c>
      <c r="E5" s="42" t="s">
        <v>23</v>
      </c>
      <c r="F5" s="42" t="s">
        <v>22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</row>
    <row r="6" s="8" customFormat="1" ht="19.5" customHeight="1" spans="1:256">
      <c r="A6" s="45" t="s">
        <v>24</v>
      </c>
      <c r="B6" s="46">
        <v>3373499.4</v>
      </c>
      <c r="C6" s="47" t="s">
        <v>25</v>
      </c>
      <c r="D6" s="48">
        <v>2573499.4</v>
      </c>
      <c r="E6" s="47" t="s">
        <v>26</v>
      </c>
      <c r="F6" s="49">
        <v>2765735.64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</row>
    <row r="7" s="8" customFormat="1" ht="19.5" customHeight="1" spans="1:256">
      <c r="A7" s="45" t="s">
        <v>266</v>
      </c>
      <c r="B7" s="46">
        <v>3373799.4</v>
      </c>
      <c r="C7" s="47" t="s">
        <v>28</v>
      </c>
      <c r="D7" s="48">
        <v>2573499.4</v>
      </c>
      <c r="E7" s="47" t="s">
        <v>29</v>
      </c>
      <c r="F7" s="48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="8" customFormat="1" ht="19.5" customHeight="1" spans="1:256">
      <c r="A8" s="45" t="s">
        <v>39</v>
      </c>
      <c r="B8" s="50">
        <v>0</v>
      </c>
      <c r="C8" s="47" t="s">
        <v>31</v>
      </c>
      <c r="D8" s="51">
        <v>1841735.64</v>
      </c>
      <c r="E8" s="47" t="s">
        <v>32</v>
      </c>
      <c r="F8" s="51">
        <v>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="8" customFormat="1" ht="19.5" customHeight="1" spans="1:256">
      <c r="A9" s="45" t="s">
        <v>42</v>
      </c>
      <c r="B9" s="52">
        <v>0</v>
      </c>
      <c r="C9" s="47" t="s">
        <v>271</v>
      </c>
      <c r="D9" s="53">
        <v>124000</v>
      </c>
      <c r="E9" s="47" t="s">
        <v>35</v>
      </c>
      <c r="F9" s="53">
        <v>90000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="8" customFormat="1" ht="19.5" customHeight="1" spans="1:256">
      <c r="A10" s="45" t="s">
        <v>30</v>
      </c>
      <c r="B10" s="46">
        <v>0</v>
      </c>
      <c r="C10" s="47" t="s">
        <v>37</v>
      </c>
      <c r="D10" s="53">
        <v>517763.76</v>
      </c>
      <c r="E10" s="47" t="s">
        <v>38</v>
      </c>
      <c r="F10" s="53"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="8" customFormat="1" ht="19.5" customHeight="1" spans="1:256">
      <c r="A11" s="45"/>
      <c r="B11" s="32"/>
      <c r="C11" s="47" t="s">
        <v>40</v>
      </c>
      <c r="D11" s="53">
        <v>90000</v>
      </c>
      <c r="E11" s="47" t="s">
        <v>41</v>
      </c>
      <c r="F11" s="54">
        <v>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="8" customFormat="1" ht="19.5" customHeight="1" spans="1:256">
      <c r="A12" s="45"/>
      <c r="B12" s="32"/>
      <c r="C12" s="47" t="s">
        <v>272</v>
      </c>
      <c r="D12" s="55">
        <v>0</v>
      </c>
      <c r="E12" s="47" t="s">
        <v>44</v>
      </c>
      <c r="F12" s="48"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="8" customFormat="1" ht="19.5" customHeight="1" spans="1:256">
      <c r="A13" s="45"/>
      <c r="B13" s="46"/>
      <c r="C13" s="47"/>
      <c r="D13" s="53"/>
      <c r="E13" s="47" t="s">
        <v>46</v>
      </c>
      <c r="F13" s="48">
        <v>291876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="8" customFormat="1" ht="19.5" customHeight="1" spans="1:256">
      <c r="A14" s="45"/>
      <c r="B14" s="46"/>
      <c r="C14" s="47"/>
      <c r="D14" s="53"/>
      <c r="E14" s="47" t="s">
        <v>48</v>
      </c>
      <c r="F14" s="51">
        <v>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="8" customFormat="1" ht="19.5" customHeight="1" spans="1:256">
      <c r="A15" s="45"/>
      <c r="B15" s="46"/>
      <c r="C15" s="47" t="s">
        <v>50</v>
      </c>
      <c r="D15" s="55">
        <v>800000</v>
      </c>
      <c r="E15" s="47" t="s">
        <v>51</v>
      </c>
      <c r="F15" s="54">
        <v>96809.04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="8" customFormat="1" ht="19.5" customHeight="1" spans="1:256">
      <c r="A16" s="45"/>
      <c r="B16" s="50"/>
      <c r="C16" s="47" t="s">
        <v>53</v>
      </c>
      <c r="D16" s="55">
        <v>0</v>
      </c>
      <c r="E16" s="47" t="s">
        <v>54</v>
      </c>
      <c r="F16" s="48">
        <v>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="8" customFormat="1" ht="19.5" customHeight="1" spans="1:256">
      <c r="A17" s="45"/>
      <c r="B17" s="54"/>
      <c r="C17" s="47" t="s">
        <v>55</v>
      </c>
      <c r="D17" s="55">
        <v>800000</v>
      </c>
      <c r="E17" s="47" t="s">
        <v>56</v>
      </c>
      <c r="F17" s="51">
        <v>0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="8" customFormat="1" ht="19.5" customHeight="1" spans="1:256">
      <c r="A18" s="45"/>
      <c r="B18" s="50"/>
      <c r="C18" s="47" t="s">
        <v>57</v>
      </c>
      <c r="D18" s="55">
        <v>0</v>
      </c>
      <c r="E18" s="47" t="s">
        <v>58</v>
      </c>
      <c r="F18" s="54">
        <v>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="8" customFormat="1" ht="19.5" customHeight="1" spans="1:256">
      <c r="A19" s="45"/>
      <c r="B19" s="55"/>
      <c r="C19" s="47" t="s">
        <v>273</v>
      </c>
      <c r="D19" s="55">
        <v>0</v>
      </c>
      <c r="E19" s="47" t="s">
        <v>60</v>
      </c>
      <c r="F19" s="48">
        <v>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="8" customFormat="1" ht="19.5" customHeight="1" spans="1:256">
      <c r="A20" s="45"/>
      <c r="B20" s="48"/>
      <c r="C20" s="47" t="s">
        <v>274</v>
      </c>
      <c r="D20" s="55">
        <v>0</v>
      </c>
      <c r="E20" s="47" t="s">
        <v>62</v>
      </c>
      <c r="F20" s="51">
        <v>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="8" customFormat="1" ht="19.5" customHeight="1" spans="1:256">
      <c r="A21" s="56"/>
      <c r="B21" s="51"/>
      <c r="C21" s="47" t="s">
        <v>275</v>
      </c>
      <c r="D21" s="55">
        <v>0</v>
      </c>
      <c r="E21" s="47" t="s">
        <v>64</v>
      </c>
      <c r="F21" s="54">
        <v>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="8" customFormat="1" ht="19.5" customHeight="1" spans="1:256">
      <c r="A22" s="45"/>
      <c r="B22" s="53"/>
      <c r="C22" s="47" t="s">
        <v>276</v>
      </c>
      <c r="D22" s="55">
        <v>0</v>
      </c>
      <c r="E22" s="47" t="s">
        <v>66</v>
      </c>
      <c r="F22" s="48">
        <v>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="8" customFormat="1" ht="19.5" customHeight="1" spans="1:256">
      <c r="A23" s="45"/>
      <c r="B23" s="53"/>
      <c r="C23" s="47" t="s">
        <v>277</v>
      </c>
      <c r="D23" s="55">
        <v>0</v>
      </c>
      <c r="E23" s="47" t="s">
        <v>68</v>
      </c>
      <c r="F23" s="48">
        <v>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="8" customFormat="1" ht="19.5" customHeight="1" spans="1:256">
      <c r="A24" s="45"/>
      <c r="B24" s="53"/>
      <c r="C24" s="57" t="s">
        <v>278</v>
      </c>
      <c r="D24" s="55">
        <v>0</v>
      </c>
      <c r="E24" s="58" t="s">
        <v>70</v>
      </c>
      <c r="F24" s="48"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="8" customFormat="1" ht="19.5" customHeight="1" spans="1:256">
      <c r="A25" s="45"/>
      <c r="B25" s="53"/>
      <c r="C25" s="47" t="s">
        <v>69</v>
      </c>
      <c r="D25" s="55">
        <v>0</v>
      </c>
      <c r="E25" s="47" t="s">
        <v>72</v>
      </c>
      <c r="F25" s="48">
        <v>129078.72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="8" customFormat="1" ht="19.5" customHeight="1" spans="1:256">
      <c r="A26" s="59"/>
      <c r="B26" s="60"/>
      <c r="C26" s="45" t="s">
        <v>71</v>
      </c>
      <c r="D26" s="55">
        <v>0</v>
      </c>
      <c r="E26" s="45" t="s">
        <v>73</v>
      </c>
      <c r="F26" s="61"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="8" customFormat="1" ht="19.5" customHeight="1" spans="1:256">
      <c r="A27" s="59"/>
      <c r="B27" s="62"/>
      <c r="C27" s="45"/>
      <c r="D27" s="53"/>
      <c r="E27" s="45" t="s">
        <v>74</v>
      </c>
      <c r="F27" s="61"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="8" customFormat="1" ht="19.5" customHeight="1" spans="1:256">
      <c r="A28" s="59"/>
      <c r="B28" s="62"/>
      <c r="C28" s="45"/>
      <c r="D28" s="53"/>
      <c r="E28" s="45" t="s">
        <v>279</v>
      </c>
      <c r="F28" s="63"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="8" customFormat="1" ht="19.5" customHeight="1" spans="1:256">
      <c r="A29" s="59"/>
      <c r="B29" s="62"/>
      <c r="C29" s="45"/>
      <c r="D29" s="53"/>
      <c r="E29" s="45" t="s">
        <v>76</v>
      </c>
      <c r="F29" s="64"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="8" customFormat="1" ht="19.5" customHeight="1" spans="1:256">
      <c r="A30" s="59"/>
      <c r="B30" s="62"/>
      <c r="C30" s="45"/>
      <c r="D30" s="53"/>
      <c r="E30" s="45" t="s">
        <v>77</v>
      </c>
      <c r="F30" s="65"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="8" customFormat="1" ht="19.5" customHeight="1" spans="1:256">
      <c r="A31" s="59"/>
      <c r="B31" s="62"/>
      <c r="C31" s="45"/>
      <c r="D31" s="53"/>
      <c r="E31" s="45" t="s">
        <v>78</v>
      </c>
      <c r="F31" s="65"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="8" customFormat="1" ht="19.5" customHeight="1" spans="1:256">
      <c r="A32" s="59"/>
      <c r="B32" s="62"/>
      <c r="C32" s="45"/>
      <c r="D32" s="53"/>
      <c r="E32" s="45" t="s">
        <v>79</v>
      </c>
      <c r="F32" s="65"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="8" customFormat="1" ht="19.5" customHeight="1" spans="1:256">
      <c r="A33" s="59"/>
      <c r="B33" s="62"/>
      <c r="C33" s="45"/>
      <c r="D33" s="53"/>
      <c r="E33" s="45" t="s">
        <v>80</v>
      </c>
      <c r="F33" s="65"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="8" customFormat="1" ht="19.5" customHeight="1" spans="1:256">
      <c r="A34" s="59"/>
      <c r="B34" s="62"/>
      <c r="C34" s="59"/>
      <c r="D34" s="60"/>
      <c r="E34" s="66"/>
      <c r="F34" s="6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="8" customFormat="1" ht="19.5" customHeight="1" spans="1:256">
      <c r="A35" s="42"/>
      <c r="B35" s="68"/>
      <c r="C35" s="42" t="s">
        <v>82</v>
      </c>
      <c r="D35" s="68">
        <f>D6+D15+D26</f>
        <v>3373499.4</v>
      </c>
      <c r="E35" s="69" t="s">
        <v>82</v>
      </c>
      <c r="F35" s="68">
        <f>SUM(F6:F34)</f>
        <v>3373499.4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="8" customFormat="1" ht="19.5" customHeight="1" spans="1:256">
      <c r="A36" s="45"/>
      <c r="B36" s="55"/>
      <c r="C36" s="70" t="s">
        <v>84</v>
      </c>
      <c r="D36" s="68">
        <v>0</v>
      </c>
      <c r="E36" s="69" t="s">
        <v>85</v>
      </c>
      <c r="F36" s="6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="8" customFormat="1" ht="19.5" customHeight="1" spans="1:256">
      <c r="A37" s="45"/>
      <c r="B37" s="32"/>
      <c r="C37" s="71" t="s">
        <v>87</v>
      </c>
      <c r="D37" s="68">
        <v>0</v>
      </c>
      <c r="E37" s="66"/>
      <c r="F37" s="6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="8" customFormat="1" ht="19.5" customHeight="1" spans="1:256">
      <c r="A38" s="45"/>
      <c r="B38" s="32"/>
      <c r="C38" s="71"/>
      <c r="D38" s="62"/>
      <c r="E38" s="66"/>
      <c r="F38" s="67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="8" customFormat="1" ht="19.5" customHeight="1" spans="1:256">
      <c r="A39" s="45" t="s">
        <v>89</v>
      </c>
      <c r="B39" s="50">
        <v>3373499.4</v>
      </c>
      <c r="C39" s="72" t="s">
        <v>90</v>
      </c>
      <c r="D39" s="50">
        <f>D35+D36+D37</f>
        <v>3373499.4</v>
      </c>
      <c r="E39" s="73" t="s">
        <v>90</v>
      </c>
      <c r="F39" s="50">
        <f>F35</f>
        <v>3373499.4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="8" customFormat="1" ht="16.5" customHeight="1" spans="1:256">
      <c r="A40" s="36"/>
      <c r="D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="8" customFormat="1" ht="13.5" spans="1:256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3" s="8" customFormat="1" ht="13.5" spans="1:256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5" s="8" customFormat="1" ht="13.5" spans="1:256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</sheetData>
  <mergeCells count="1">
    <mergeCell ref="C4:F4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D31" sqref="AD31"/>
    </sheetView>
  </sheetViews>
  <sheetFormatPr defaultColWidth="7.16666666666667" defaultRowHeight="11.25"/>
  <cols>
    <col min="1" max="1" width="5.16666666666667" style="8" customWidth="1"/>
    <col min="2" max="2" width="4.66666666666667" style="8" customWidth="1"/>
    <col min="3" max="3" width="4.33333333333333" style="8" customWidth="1"/>
    <col min="4" max="12" width="12.8333333333333" style="8" customWidth="1"/>
    <col min="13" max="248" width="9.16666666666667" style="8" customWidth="1"/>
    <col min="249" max="16384" width="7.16666666666667" style="8"/>
  </cols>
  <sheetData>
    <row r="1" s="8" customFormat="1" ht="21.75" customHeight="1" spans="1:12">
      <c r="A1" s="9" t="s">
        <v>280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8" customFormat="1" ht="48" customHeight="1" spans="5:9">
      <c r="E2" s="10" t="s">
        <v>281</v>
      </c>
      <c r="F2" s="10"/>
      <c r="G2" s="10"/>
      <c r="H2" s="10"/>
      <c r="I2" s="10"/>
    </row>
    <row r="3" s="8" customFormat="1" ht="15" customHeight="1" spans="2:12">
      <c r="B3" s="9"/>
      <c r="I3" s="9"/>
      <c r="L3" s="8" t="s">
        <v>282</v>
      </c>
    </row>
    <row r="4" s="8" customFormat="1" ht="17.1" customHeight="1" spans="1:12">
      <c r="A4" s="11" t="s">
        <v>283</v>
      </c>
      <c r="B4" s="12"/>
      <c r="C4" s="12"/>
      <c r="D4" s="13"/>
      <c r="E4" s="11" t="s">
        <v>284</v>
      </c>
      <c r="F4" s="12"/>
      <c r="G4" s="13"/>
      <c r="H4" s="11" t="s">
        <v>285</v>
      </c>
      <c r="I4" s="12"/>
      <c r="J4" s="12"/>
      <c r="K4" s="12"/>
      <c r="L4" s="13"/>
    </row>
    <row r="5" s="8" customFormat="1" ht="17.1" customHeight="1" spans="1:12">
      <c r="A5" s="14" t="s">
        <v>286</v>
      </c>
      <c r="B5" s="15"/>
      <c r="C5" s="16"/>
      <c r="D5" s="17" t="s">
        <v>287</v>
      </c>
      <c r="E5" s="18" t="s">
        <v>109</v>
      </c>
      <c r="F5" s="18" t="s">
        <v>155</v>
      </c>
      <c r="G5" s="18" t="s">
        <v>156</v>
      </c>
      <c r="H5" s="18" t="s">
        <v>109</v>
      </c>
      <c r="I5" s="33" t="s">
        <v>155</v>
      </c>
      <c r="J5" s="34"/>
      <c r="K5" s="35"/>
      <c r="L5" s="18" t="s">
        <v>156</v>
      </c>
    </row>
    <row r="6" s="8" customFormat="1" ht="17.1" customHeight="1" spans="1:12">
      <c r="A6" s="19"/>
      <c r="B6" s="20"/>
      <c r="C6" s="21"/>
      <c r="D6" s="22"/>
      <c r="E6" s="23"/>
      <c r="F6" s="23"/>
      <c r="G6" s="23"/>
      <c r="H6" s="24"/>
      <c r="I6" s="18" t="s">
        <v>102</v>
      </c>
      <c r="J6" s="18" t="s">
        <v>288</v>
      </c>
      <c r="K6" s="18" t="s">
        <v>289</v>
      </c>
      <c r="L6" s="23"/>
    </row>
    <row r="7" s="8" customFormat="1" ht="17.1" customHeight="1" spans="1:12">
      <c r="A7" s="25"/>
      <c r="B7" s="26"/>
      <c r="C7" s="27"/>
      <c r="D7" s="28"/>
      <c r="E7" s="29"/>
      <c r="F7" s="29"/>
      <c r="G7" s="29"/>
      <c r="H7" s="30"/>
      <c r="I7" s="29"/>
      <c r="J7" s="29"/>
      <c r="K7" s="29"/>
      <c r="L7" s="29"/>
    </row>
    <row r="8" s="8" customFormat="1" ht="17.1" customHeight="1" spans="1:12">
      <c r="A8" s="17" t="s">
        <v>99</v>
      </c>
      <c r="B8" s="17" t="s">
        <v>100</v>
      </c>
      <c r="C8" s="17" t="s">
        <v>101</v>
      </c>
      <c r="D8" s="31" t="s">
        <v>290</v>
      </c>
      <c r="E8" s="31">
        <v>4</v>
      </c>
      <c r="F8" s="31">
        <v>5</v>
      </c>
      <c r="G8" s="31">
        <v>6</v>
      </c>
      <c r="H8" s="31">
        <v>7</v>
      </c>
      <c r="I8" s="31">
        <v>8</v>
      </c>
      <c r="J8" s="31">
        <v>9</v>
      </c>
      <c r="K8" s="31">
        <v>10</v>
      </c>
      <c r="L8" s="31">
        <v>11</v>
      </c>
    </row>
    <row r="9" s="8" customFormat="1" ht="17.1" customHeight="1" spans="1:12">
      <c r="A9" s="28"/>
      <c r="B9" s="28"/>
      <c r="C9" s="28"/>
      <c r="D9" s="31" t="s">
        <v>109</v>
      </c>
      <c r="E9" s="32"/>
      <c r="F9" s="32"/>
      <c r="G9" s="32"/>
      <c r="H9" s="32"/>
      <c r="I9" s="32"/>
      <c r="J9" s="32"/>
      <c r="K9" s="32"/>
      <c r="L9" s="32"/>
    </row>
    <row r="10" s="8" customFormat="1" ht="17.1" customHeight="1" spans="1:1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="8" customFormat="1" ht="17.1" customHeight="1" spans="1:1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="8" customFormat="1" ht="17.1" customHeight="1" spans="1:1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="8" customFormat="1" ht="17.1" customHeight="1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="8" customFormat="1" ht="17.1" customHeight="1" spans="1:1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8" customFormat="1" ht="17.1" customHeight="1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="8" customFormat="1" ht="17.1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8" customFormat="1" ht="17.1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</sheetData>
  <mergeCells count="19">
    <mergeCell ref="A1:L1"/>
    <mergeCell ref="E2:I2"/>
    <mergeCell ref="A4:D4"/>
    <mergeCell ref="E4:G4"/>
    <mergeCell ref="H4:L4"/>
    <mergeCell ref="I5:K5"/>
    <mergeCell ref="A8:A9"/>
    <mergeCell ref="B8:B9"/>
    <mergeCell ref="C8:C9"/>
    <mergeCell ref="D5:D7"/>
    <mergeCell ref="E5:E7"/>
    <mergeCell ref="F5:F7"/>
    <mergeCell ref="G5:G7"/>
    <mergeCell ref="H5:H7"/>
    <mergeCell ref="I6:I7"/>
    <mergeCell ref="J6:J7"/>
    <mergeCell ref="K6:K7"/>
    <mergeCell ref="L5:L7"/>
    <mergeCell ref="A5:C7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E7" sqref="E7"/>
    </sheetView>
  </sheetViews>
  <sheetFormatPr defaultColWidth="12" defaultRowHeight="14.25" outlineLevelCol="1"/>
  <cols>
    <col min="1" max="1" width="79.3333333333333" style="1" customWidth="1"/>
    <col min="2" max="2" width="49.5" style="1" customWidth="1"/>
    <col min="3" max="16384" width="12" style="1"/>
  </cols>
  <sheetData>
    <row r="1" s="1" customFormat="1" ht="43.5" customHeight="1" spans="1:2">
      <c r="A1" s="2" t="s">
        <v>291</v>
      </c>
      <c r="B1" s="2"/>
    </row>
    <row r="2" s="1" customFormat="1" ht="28.5" customHeight="1"/>
    <row r="3" s="1" customFormat="1" ht="18.75" spans="1:2">
      <c r="A3" s="3" t="s">
        <v>265</v>
      </c>
      <c r="B3" s="4" t="s">
        <v>282</v>
      </c>
    </row>
    <row r="4" s="1" customFormat="1" ht="30" customHeight="1" spans="1:2">
      <c r="A4" s="5" t="s">
        <v>283</v>
      </c>
      <c r="B4" s="5" t="s">
        <v>292</v>
      </c>
    </row>
    <row r="5" s="1" customFormat="1" ht="30" customHeight="1" spans="1:2">
      <c r="A5" s="6" t="s">
        <v>293</v>
      </c>
      <c r="B5" s="7">
        <v>6</v>
      </c>
    </row>
    <row r="6" s="1" customFormat="1" ht="30" customHeight="1" spans="1:2">
      <c r="A6" s="6" t="s">
        <v>294</v>
      </c>
      <c r="B6" s="7">
        <v>0</v>
      </c>
    </row>
    <row r="7" s="1" customFormat="1" ht="30" customHeight="1" spans="1:2">
      <c r="A7" s="6" t="s">
        <v>295</v>
      </c>
      <c r="B7" s="7">
        <v>6</v>
      </c>
    </row>
    <row r="8" s="1" customFormat="1" ht="30" customHeight="1" spans="1:2">
      <c r="A8" s="6" t="s">
        <v>296</v>
      </c>
      <c r="B8" s="7">
        <v>0</v>
      </c>
    </row>
    <row r="9" s="1" customFormat="1" ht="30" customHeight="1" spans="1:2">
      <c r="A9" s="6" t="s">
        <v>297</v>
      </c>
      <c r="B9" s="7">
        <v>6</v>
      </c>
    </row>
    <row r="10" s="1" customFormat="1" ht="30" customHeight="1" spans="1:2">
      <c r="A10" s="6" t="s">
        <v>298</v>
      </c>
      <c r="B10" s="7">
        <v>0</v>
      </c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0"/>
  <sheetViews>
    <sheetView showGridLines="0" workbookViewId="0">
      <selection activeCell="A1" sqref="A1"/>
    </sheetView>
  </sheetViews>
  <sheetFormatPr defaultColWidth="9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160" t="s">
        <v>3</v>
      </c>
    </row>
    <row r="2" s="146" customFormat="1" customHeight="1" spans="1:4">
      <c r="A2" s="176" t="s">
        <v>4</v>
      </c>
      <c r="B2" s="176"/>
      <c r="C2" s="176"/>
      <c r="D2" s="176"/>
    </row>
    <row r="3" s="146" customFormat="1" customHeight="1" spans="1:4">
      <c r="A3" s="176"/>
      <c r="B3" s="176"/>
      <c r="C3" s="176"/>
      <c r="D3" s="176"/>
    </row>
    <row r="4" customHeight="1"/>
    <row r="5" ht="18.75" customHeight="1" spans="1:4">
      <c r="A5" s="107" t="s">
        <v>5</v>
      </c>
      <c r="B5" s="107" t="s">
        <v>6</v>
      </c>
      <c r="C5" s="107" t="s">
        <v>7</v>
      </c>
      <c r="D5" s="107" t="s">
        <v>8</v>
      </c>
    </row>
    <row r="6" ht="18.75" customHeight="1" spans="1:4">
      <c r="A6" s="107"/>
      <c r="B6" s="107"/>
      <c r="C6" s="107"/>
      <c r="D6" s="107"/>
    </row>
    <row r="7" ht="18.75" customHeight="1" spans="1:4">
      <c r="A7" s="107"/>
      <c r="B7" s="107"/>
      <c r="C7" s="107"/>
      <c r="D7" s="107"/>
    </row>
    <row r="8" customHeight="1" spans="1:4">
      <c r="A8" s="107" t="s">
        <v>9</v>
      </c>
      <c r="B8" s="107" t="s">
        <v>9</v>
      </c>
      <c r="C8" s="107" t="s">
        <v>9</v>
      </c>
      <c r="D8" s="107" t="s">
        <v>9</v>
      </c>
    </row>
    <row r="9" s="77" customFormat="1" ht="22.5" customHeight="1" spans="1:4">
      <c r="A9" s="177" t="s">
        <v>10</v>
      </c>
      <c r="B9" s="178" t="s">
        <v>11</v>
      </c>
      <c r="C9" s="178" t="s">
        <v>12</v>
      </c>
      <c r="D9" s="177" t="s">
        <v>13</v>
      </c>
    </row>
    <row r="10" ht="22.5" customHeight="1"/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workbookViewId="0">
      <selection activeCell="D6" sqref="D6:D1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</cols>
  <sheetData>
    <row r="1" customFormat="1" ht="12" customHeight="1" spans="1:256">
      <c r="A1" s="159"/>
      <c r="B1" s="159"/>
      <c r="C1" s="159"/>
      <c r="D1" s="159"/>
      <c r="E1" s="159"/>
      <c r="F1" s="160" t="s">
        <v>14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customFormat="1" ht="33" customHeight="1" spans="1:256">
      <c r="A2" s="161" t="s">
        <v>15</v>
      </c>
      <c r="B2" s="162"/>
      <c r="C2" s="163"/>
      <c r="D2" s="162"/>
      <c r="E2" s="162"/>
      <c r="F2" s="162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customFormat="1" ht="15" customHeight="1" spans="1:256">
      <c r="A3" s="164"/>
      <c r="B3" s="159"/>
      <c r="C3" s="159"/>
      <c r="D3" s="159"/>
      <c r="E3" s="159"/>
      <c r="F3" s="165" t="s">
        <v>16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customFormat="1" ht="19.5" customHeight="1" spans="1:256">
      <c r="A4" s="166" t="s">
        <v>17</v>
      </c>
      <c r="B4" s="166"/>
      <c r="C4" s="43" t="s">
        <v>18</v>
      </c>
      <c r="D4" s="43"/>
      <c r="E4" s="43"/>
      <c r="F4" s="43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</row>
    <row r="5" customFormat="1" ht="19.5" customHeight="1" spans="1:256">
      <c r="A5" s="166" t="s">
        <v>19</v>
      </c>
      <c r="B5" s="167" t="s">
        <v>20</v>
      </c>
      <c r="C5" s="42" t="s">
        <v>21</v>
      </c>
      <c r="D5" s="44" t="s">
        <v>22</v>
      </c>
      <c r="E5" s="42" t="s">
        <v>23</v>
      </c>
      <c r="F5" s="166" t="s">
        <v>22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</row>
    <row r="6" s="77" customFormat="1" ht="19.5" customHeight="1" spans="1:256">
      <c r="A6" s="168" t="s">
        <v>24</v>
      </c>
      <c r="B6" s="48">
        <v>3373499.4</v>
      </c>
      <c r="C6" s="169" t="s">
        <v>25</v>
      </c>
      <c r="D6" s="48">
        <v>2573499.4</v>
      </c>
      <c r="E6" s="169" t="s">
        <v>26</v>
      </c>
      <c r="F6" s="49">
        <v>2765735.64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</row>
    <row r="7" s="77" customFormat="1" ht="19.5" customHeight="1" spans="1:256">
      <c r="A7" s="168" t="s">
        <v>27</v>
      </c>
      <c r="B7" s="48">
        <v>3373499.4</v>
      </c>
      <c r="C7" s="169" t="s">
        <v>28</v>
      </c>
      <c r="D7" s="48">
        <v>2573499.4</v>
      </c>
      <c r="E7" s="169" t="s">
        <v>29</v>
      </c>
      <c r="F7" s="48">
        <v>0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</row>
    <row r="8" s="77" customFormat="1" ht="19.5" customHeight="1" spans="1:256">
      <c r="A8" s="168" t="s">
        <v>30</v>
      </c>
      <c r="B8" s="48">
        <v>0</v>
      </c>
      <c r="C8" s="169" t="s">
        <v>31</v>
      </c>
      <c r="D8" s="51">
        <v>1841735.64</v>
      </c>
      <c r="E8" s="169" t="s">
        <v>32</v>
      </c>
      <c r="F8" s="51">
        <v>0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</row>
    <row r="9" s="77" customFormat="1" ht="19.5" customHeight="1" spans="1:256">
      <c r="A9" s="168" t="s">
        <v>33</v>
      </c>
      <c r="B9" s="48">
        <v>0</v>
      </c>
      <c r="C9" s="169" t="s">
        <v>34</v>
      </c>
      <c r="D9" s="53">
        <v>124000</v>
      </c>
      <c r="E9" s="169" t="s">
        <v>35</v>
      </c>
      <c r="F9" s="53">
        <v>90000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</row>
    <row r="10" s="77" customFormat="1" ht="19.5" customHeight="1" spans="1:256">
      <c r="A10" s="168" t="s">
        <v>36</v>
      </c>
      <c r="B10" s="48">
        <v>0</v>
      </c>
      <c r="C10" s="169" t="s">
        <v>37</v>
      </c>
      <c r="D10" s="53">
        <v>517763.76</v>
      </c>
      <c r="E10" s="169" t="s">
        <v>38</v>
      </c>
      <c r="F10" s="53">
        <v>0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</row>
    <row r="11" s="77" customFormat="1" ht="19.5" customHeight="1" spans="1:256">
      <c r="A11" s="168" t="s">
        <v>39</v>
      </c>
      <c r="B11" s="51">
        <v>0</v>
      </c>
      <c r="C11" s="169" t="s">
        <v>40</v>
      </c>
      <c r="D11" s="53">
        <v>90000</v>
      </c>
      <c r="E11" s="169" t="s">
        <v>41</v>
      </c>
      <c r="F11" s="54">
        <v>0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  <c r="IT11" s="164"/>
      <c r="IU11" s="164"/>
      <c r="IV11" s="164"/>
    </row>
    <row r="12" s="77" customFormat="1" ht="19.5" customHeight="1" spans="1:256">
      <c r="A12" s="168" t="s">
        <v>42</v>
      </c>
      <c r="B12" s="54">
        <v>0</v>
      </c>
      <c r="C12" s="169" t="s">
        <v>43</v>
      </c>
      <c r="D12" s="53">
        <v>0</v>
      </c>
      <c r="E12" s="169" t="s">
        <v>44</v>
      </c>
      <c r="F12" s="48">
        <v>0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</row>
    <row r="13" s="77" customFormat="1" ht="19.5" customHeight="1" spans="1:256">
      <c r="A13" s="168" t="s">
        <v>45</v>
      </c>
      <c r="B13" s="48">
        <v>0</v>
      </c>
      <c r="C13" s="169"/>
      <c r="D13" s="53"/>
      <c r="E13" s="169" t="s">
        <v>46</v>
      </c>
      <c r="F13" s="48">
        <v>291876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</row>
    <row r="14" s="77" customFormat="1" ht="19.5" customHeight="1" spans="1:256">
      <c r="A14" s="168" t="s">
        <v>47</v>
      </c>
      <c r="B14" s="48">
        <v>0</v>
      </c>
      <c r="C14" s="169"/>
      <c r="D14" s="53"/>
      <c r="E14" s="169" t="s">
        <v>48</v>
      </c>
      <c r="F14" s="51">
        <v>0</v>
      </c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</row>
    <row r="15" s="77" customFormat="1" ht="19.5" customHeight="1" spans="1:256">
      <c r="A15" s="168" t="s">
        <v>49</v>
      </c>
      <c r="B15" s="48">
        <v>0</v>
      </c>
      <c r="C15" s="169" t="s">
        <v>50</v>
      </c>
      <c r="D15" s="53">
        <v>800000</v>
      </c>
      <c r="E15" s="169" t="s">
        <v>51</v>
      </c>
      <c r="F15" s="54">
        <v>96809.04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</row>
    <row r="16" s="77" customFormat="1" ht="19.5" customHeight="1" spans="1:256">
      <c r="A16" s="168" t="s">
        <v>52</v>
      </c>
      <c r="B16" s="51">
        <v>0</v>
      </c>
      <c r="C16" s="169" t="s">
        <v>53</v>
      </c>
      <c r="D16" s="53">
        <v>0</v>
      </c>
      <c r="E16" s="169" t="s">
        <v>54</v>
      </c>
      <c r="F16" s="48">
        <v>0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</row>
    <row r="17" s="77" customFormat="1" ht="19.5" customHeight="1" spans="1:256">
      <c r="A17" s="168"/>
      <c r="B17" s="54"/>
      <c r="C17" s="169" t="s">
        <v>55</v>
      </c>
      <c r="D17" s="53">
        <v>800000</v>
      </c>
      <c r="E17" s="169" t="s">
        <v>56</v>
      </c>
      <c r="F17" s="51">
        <v>0</v>
      </c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  <c r="HW17" s="164"/>
      <c r="HX17" s="164"/>
      <c r="HY17" s="164"/>
      <c r="HZ17" s="164"/>
      <c r="IA17" s="164"/>
      <c r="IB17" s="164"/>
      <c r="IC17" s="164"/>
      <c r="ID17" s="164"/>
      <c r="IE17" s="164"/>
      <c r="IF17" s="164"/>
      <c r="IG17" s="164"/>
      <c r="IH17" s="164"/>
      <c r="II17" s="164"/>
      <c r="IJ17" s="164"/>
      <c r="IK17" s="164"/>
      <c r="IL17" s="164"/>
      <c r="IM17" s="164"/>
      <c r="IN17" s="164"/>
      <c r="IO17" s="164"/>
      <c r="IP17" s="164"/>
      <c r="IQ17" s="164"/>
      <c r="IR17" s="164"/>
      <c r="IS17" s="164"/>
      <c r="IT17" s="164"/>
      <c r="IU17" s="164"/>
      <c r="IV17" s="164"/>
    </row>
    <row r="18" s="77" customFormat="1" ht="19.5" customHeight="1" spans="1:256">
      <c r="A18" s="168"/>
      <c r="B18" s="48"/>
      <c r="C18" s="169" t="s">
        <v>57</v>
      </c>
      <c r="D18" s="53">
        <v>0</v>
      </c>
      <c r="E18" s="169" t="s">
        <v>58</v>
      </c>
      <c r="F18" s="54">
        <v>0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  <c r="IE18" s="164"/>
      <c r="IF18" s="164"/>
      <c r="IG18" s="164"/>
      <c r="IH18" s="164"/>
      <c r="II18" s="164"/>
      <c r="IJ18" s="164"/>
      <c r="IK18" s="164"/>
      <c r="IL18" s="164"/>
      <c r="IM18" s="164"/>
      <c r="IN18" s="164"/>
      <c r="IO18" s="164"/>
      <c r="IP18" s="164"/>
      <c r="IQ18" s="164"/>
      <c r="IR18" s="164"/>
      <c r="IS18" s="164"/>
      <c r="IT18" s="164"/>
      <c r="IU18" s="164"/>
      <c r="IV18" s="164"/>
    </row>
    <row r="19" s="77" customFormat="1" ht="19.5" customHeight="1" spans="1:256">
      <c r="A19" s="168"/>
      <c r="B19" s="51"/>
      <c r="C19" s="169" t="s">
        <v>59</v>
      </c>
      <c r="D19" s="53">
        <v>0</v>
      </c>
      <c r="E19" s="169" t="s">
        <v>60</v>
      </c>
      <c r="F19" s="48">
        <v>0</v>
      </c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  <c r="IE19" s="164"/>
      <c r="IF19" s="164"/>
      <c r="IG19" s="164"/>
      <c r="IH19" s="164"/>
      <c r="II19" s="164"/>
      <c r="IJ19" s="164"/>
      <c r="IK19" s="164"/>
      <c r="IL19" s="164"/>
      <c r="IM19" s="164"/>
      <c r="IN19" s="164"/>
      <c r="IO19" s="164"/>
      <c r="IP19" s="164"/>
      <c r="IQ19" s="164"/>
      <c r="IR19" s="164"/>
      <c r="IS19" s="164"/>
      <c r="IT19" s="164"/>
      <c r="IU19" s="164"/>
      <c r="IV19" s="164"/>
    </row>
    <row r="20" s="77" customFormat="1" ht="19.5" customHeight="1" spans="1:256">
      <c r="A20" s="168"/>
      <c r="B20" s="54"/>
      <c r="C20" s="169" t="s">
        <v>61</v>
      </c>
      <c r="D20" s="53">
        <v>0</v>
      </c>
      <c r="E20" s="169" t="s">
        <v>62</v>
      </c>
      <c r="F20" s="51">
        <v>0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4"/>
      <c r="FG20" s="164"/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4"/>
      <c r="GK20" s="164"/>
      <c r="GL20" s="164"/>
      <c r="GM20" s="164"/>
      <c r="GN20" s="164"/>
      <c r="GO20" s="164"/>
      <c r="GP20" s="164"/>
      <c r="GQ20" s="164"/>
      <c r="GR20" s="164"/>
      <c r="GS20" s="164"/>
      <c r="GT20" s="164"/>
      <c r="GU20" s="164"/>
      <c r="GV20" s="164"/>
      <c r="GW20" s="164"/>
      <c r="GX20" s="164"/>
      <c r="GY20" s="164"/>
      <c r="GZ20" s="164"/>
      <c r="HA20" s="164"/>
      <c r="HB20" s="164"/>
      <c r="HC20" s="164"/>
      <c r="HD20" s="164"/>
      <c r="HE20" s="164"/>
      <c r="HF20" s="164"/>
      <c r="HG20" s="164"/>
      <c r="HH20" s="164"/>
      <c r="HI20" s="164"/>
      <c r="HJ20" s="164"/>
      <c r="HK20" s="164"/>
      <c r="HL20" s="164"/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</row>
    <row r="21" s="77" customFormat="1" ht="19.5" customHeight="1" spans="1:256">
      <c r="A21" s="170"/>
      <c r="B21" s="51"/>
      <c r="C21" s="169" t="s">
        <v>63</v>
      </c>
      <c r="D21" s="53">
        <v>0</v>
      </c>
      <c r="E21" s="169" t="s">
        <v>64</v>
      </c>
      <c r="F21" s="54">
        <v>0</v>
      </c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</row>
    <row r="22" s="77" customFormat="1" ht="19.5" customHeight="1" spans="1:256">
      <c r="A22" s="168"/>
      <c r="B22" s="53"/>
      <c r="C22" s="169" t="s">
        <v>65</v>
      </c>
      <c r="D22" s="53">
        <v>0</v>
      </c>
      <c r="E22" s="169" t="s">
        <v>66</v>
      </c>
      <c r="F22" s="48">
        <v>0</v>
      </c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</row>
    <row r="23" s="77" customFormat="1" ht="19.5" customHeight="1" spans="1:256">
      <c r="A23" s="168"/>
      <c r="B23" s="53"/>
      <c r="C23" s="169" t="s">
        <v>67</v>
      </c>
      <c r="D23" s="53">
        <v>0</v>
      </c>
      <c r="E23" s="169" t="s">
        <v>68</v>
      </c>
      <c r="F23" s="48">
        <v>0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</row>
    <row r="24" s="77" customFormat="1" ht="19.5" customHeight="1" spans="1:256">
      <c r="A24" s="168"/>
      <c r="B24" s="53"/>
      <c r="C24" s="57" t="s">
        <v>69</v>
      </c>
      <c r="D24" s="53">
        <v>0</v>
      </c>
      <c r="E24" s="58" t="s">
        <v>70</v>
      </c>
      <c r="F24" s="48">
        <v>0</v>
      </c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</row>
    <row r="25" s="77" customFormat="1" ht="19.5" customHeight="1" spans="1:256">
      <c r="A25" s="168"/>
      <c r="B25" s="53"/>
      <c r="C25" s="169" t="s">
        <v>71</v>
      </c>
      <c r="D25" s="53">
        <v>0</v>
      </c>
      <c r="E25" s="169" t="s">
        <v>72</v>
      </c>
      <c r="F25" s="48">
        <v>129078.72</v>
      </c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</row>
    <row r="26" s="77" customFormat="1" ht="19.5" customHeight="1" spans="1:256">
      <c r="A26" s="171"/>
      <c r="B26" s="60"/>
      <c r="C26" s="168"/>
      <c r="D26" s="53"/>
      <c r="E26" s="168" t="s">
        <v>73</v>
      </c>
      <c r="F26" s="61">
        <v>0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  <c r="GK26" s="164"/>
      <c r="GL26" s="164"/>
      <c r="GM26" s="164"/>
      <c r="GN26" s="164"/>
      <c r="GO26" s="164"/>
      <c r="GP26" s="164"/>
      <c r="GQ26" s="164"/>
      <c r="GR26" s="164"/>
      <c r="GS26" s="164"/>
      <c r="GT26" s="164"/>
      <c r="GU26" s="164"/>
      <c r="GV26" s="164"/>
      <c r="GW26" s="164"/>
      <c r="GX26" s="164"/>
      <c r="GY26" s="164"/>
      <c r="GZ26" s="164"/>
      <c r="HA26" s="164"/>
      <c r="HB26" s="164"/>
      <c r="HC26" s="164"/>
      <c r="HD26" s="164"/>
      <c r="HE26" s="164"/>
      <c r="HF26" s="164"/>
      <c r="HG26" s="164"/>
      <c r="HH26" s="164"/>
      <c r="HI26" s="164"/>
      <c r="HJ26" s="164"/>
      <c r="HK26" s="164"/>
      <c r="HL26" s="164"/>
      <c r="HM26" s="164"/>
      <c r="HN26" s="164"/>
      <c r="HO26" s="164"/>
      <c r="HP26" s="164"/>
      <c r="HQ26" s="164"/>
      <c r="HR26" s="164"/>
      <c r="HS26" s="164"/>
      <c r="HT26" s="164"/>
      <c r="HU26" s="164"/>
      <c r="HV26" s="164"/>
      <c r="HW26" s="164"/>
      <c r="HX26" s="164"/>
      <c r="HY26" s="164"/>
      <c r="HZ26" s="164"/>
      <c r="IA26" s="164"/>
      <c r="IB26" s="164"/>
      <c r="IC26" s="164"/>
      <c r="ID26" s="164"/>
      <c r="IE26" s="164"/>
      <c r="IF26" s="164"/>
      <c r="IG26" s="164"/>
      <c r="IH26" s="164"/>
      <c r="II26" s="164"/>
      <c r="IJ26" s="164"/>
      <c r="IK26" s="164"/>
      <c r="IL26" s="164"/>
      <c r="IM26" s="164"/>
      <c r="IN26" s="164"/>
      <c r="IO26" s="164"/>
      <c r="IP26" s="164"/>
      <c r="IQ26" s="164"/>
      <c r="IR26" s="164"/>
      <c r="IS26" s="164"/>
      <c r="IT26" s="164"/>
      <c r="IU26" s="164"/>
      <c r="IV26" s="164"/>
    </row>
    <row r="27" s="77" customFormat="1" ht="19.5" customHeight="1" spans="1:256">
      <c r="A27" s="171"/>
      <c r="B27" s="62"/>
      <c r="C27" s="168"/>
      <c r="D27" s="53"/>
      <c r="E27" s="168" t="s">
        <v>74</v>
      </c>
      <c r="F27" s="61">
        <v>0</v>
      </c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  <c r="GK27" s="164"/>
      <c r="GL27" s="164"/>
      <c r="GM27" s="164"/>
      <c r="GN27" s="164"/>
      <c r="GO27" s="164"/>
      <c r="GP27" s="164"/>
      <c r="GQ27" s="164"/>
      <c r="GR27" s="164"/>
      <c r="GS27" s="164"/>
      <c r="GT27" s="164"/>
      <c r="GU27" s="164"/>
      <c r="GV27" s="164"/>
      <c r="GW27" s="164"/>
      <c r="GX27" s="164"/>
      <c r="GY27" s="164"/>
      <c r="GZ27" s="164"/>
      <c r="HA27" s="164"/>
      <c r="HB27" s="164"/>
      <c r="HC27" s="164"/>
      <c r="HD27" s="164"/>
      <c r="HE27" s="164"/>
      <c r="HF27" s="164"/>
      <c r="HG27" s="164"/>
      <c r="HH27" s="164"/>
      <c r="HI27" s="164"/>
      <c r="HJ27" s="164"/>
      <c r="HK27" s="164"/>
      <c r="HL27" s="164"/>
      <c r="HM27" s="164"/>
      <c r="HN27" s="164"/>
      <c r="HO27" s="164"/>
      <c r="HP27" s="164"/>
      <c r="HQ27" s="164"/>
      <c r="HR27" s="164"/>
      <c r="HS27" s="164"/>
      <c r="HT27" s="164"/>
      <c r="HU27" s="164"/>
      <c r="HV27" s="164"/>
      <c r="HW27" s="164"/>
      <c r="HX27" s="164"/>
      <c r="HY27" s="164"/>
      <c r="HZ27" s="164"/>
      <c r="IA27" s="164"/>
      <c r="IB27" s="164"/>
      <c r="IC27" s="164"/>
      <c r="ID27" s="164"/>
      <c r="IE27" s="164"/>
      <c r="IF27" s="164"/>
      <c r="IG27" s="164"/>
      <c r="IH27" s="164"/>
      <c r="II27" s="164"/>
      <c r="IJ27" s="164"/>
      <c r="IK27" s="164"/>
      <c r="IL27" s="164"/>
      <c r="IM27" s="164"/>
      <c r="IN27" s="164"/>
      <c r="IO27" s="164"/>
      <c r="IP27" s="164"/>
      <c r="IQ27" s="164"/>
      <c r="IR27" s="164"/>
      <c r="IS27" s="164"/>
      <c r="IT27" s="164"/>
      <c r="IU27" s="164"/>
      <c r="IV27" s="164"/>
    </row>
    <row r="28" s="77" customFormat="1" ht="19.5" customHeight="1" spans="1:256">
      <c r="A28" s="171"/>
      <c r="B28" s="62"/>
      <c r="C28" s="168"/>
      <c r="D28" s="53"/>
      <c r="E28" s="168" t="s">
        <v>75</v>
      </c>
      <c r="F28" s="63">
        <v>0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  <c r="HS28" s="164"/>
      <c r="HT28" s="164"/>
      <c r="HU28" s="164"/>
      <c r="HV28" s="164"/>
      <c r="HW28" s="164"/>
      <c r="HX28" s="164"/>
      <c r="HY28" s="164"/>
      <c r="HZ28" s="164"/>
      <c r="IA28" s="164"/>
      <c r="IB28" s="164"/>
      <c r="IC28" s="164"/>
      <c r="ID28" s="164"/>
      <c r="IE28" s="164"/>
      <c r="IF28" s="164"/>
      <c r="IG28" s="164"/>
      <c r="IH28" s="164"/>
      <c r="II28" s="164"/>
      <c r="IJ28" s="164"/>
      <c r="IK28" s="164"/>
      <c r="IL28" s="164"/>
      <c r="IM28" s="164"/>
      <c r="IN28" s="164"/>
      <c r="IO28" s="164"/>
      <c r="IP28" s="164"/>
      <c r="IQ28" s="164"/>
      <c r="IR28" s="164"/>
      <c r="IS28" s="164"/>
      <c r="IT28" s="164"/>
      <c r="IU28" s="164"/>
      <c r="IV28" s="164"/>
    </row>
    <row r="29" s="77" customFormat="1" ht="19.5" customHeight="1" spans="1:256">
      <c r="A29" s="171"/>
      <c r="B29" s="62"/>
      <c r="C29" s="168"/>
      <c r="D29" s="53"/>
      <c r="E29" s="168" t="s">
        <v>76</v>
      </c>
      <c r="F29" s="64">
        <v>0</v>
      </c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</row>
    <row r="30" s="77" customFormat="1" ht="19.5" customHeight="1" spans="1:256">
      <c r="A30" s="171"/>
      <c r="B30" s="62"/>
      <c r="C30" s="168"/>
      <c r="D30" s="53"/>
      <c r="E30" s="168" t="s">
        <v>77</v>
      </c>
      <c r="F30" s="65">
        <v>0</v>
      </c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</row>
    <row r="31" s="77" customFormat="1" ht="19.5" customHeight="1" spans="1:256">
      <c r="A31" s="171"/>
      <c r="B31" s="62"/>
      <c r="C31" s="168"/>
      <c r="D31" s="53"/>
      <c r="E31" s="168" t="s">
        <v>78</v>
      </c>
      <c r="F31" s="65">
        <v>0</v>
      </c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</row>
    <row r="32" s="77" customFormat="1" ht="19.5" customHeight="1" spans="1:256">
      <c r="A32" s="171"/>
      <c r="B32" s="62"/>
      <c r="C32" s="168"/>
      <c r="D32" s="53"/>
      <c r="E32" s="168" t="s">
        <v>79</v>
      </c>
      <c r="F32" s="65">
        <v>0</v>
      </c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</row>
    <row r="33" s="77" customFormat="1" ht="19.5" customHeight="1" spans="1:256">
      <c r="A33" s="171"/>
      <c r="B33" s="62"/>
      <c r="C33" s="168"/>
      <c r="D33" s="53"/>
      <c r="E33" s="168" t="s">
        <v>80</v>
      </c>
      <c r="F33" s="65">
        <v>0</v>
      </c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  <c r="GM33" s="164"/>
      <c r="GN33" s="164"/>
      <c r="GO33" s="164"/>
      <c r="GP33" s="164"/>
      <c r="GQ33" s="164"/>
      <c r="GR33" s="164"/>
      <c r="GS33" s="164"/>
      <c r="GT33" s="164"/>
      <c r="GU33" s="164"/>
      <c r="GV33" s="164"/>
      <c r="GW33" s="164"/>
      <c r="GX33" s="164"/>
      <c r="GY33" s="164"/>
      <c r="GZ33" s="164"/>
      <c r="HA33" s="164"/>
      <c r="HB33" s="164"/>
      <c r="HC33" s="164"/>
      <c r="HD33" s="164"/>
      <c r="HE33" s="164"/>
      <c r="HF33" s="164"/>
      <c r="HG33" s="164"/>
      <c r="HH33" s="164"/>
      <c r="HI33" s="164"/>
      <c r="HJ33" s="164"/>
      <c r="HK33" s="164"/>
      <c r="HL33" s="164"/>
      <c r="HM33" s="164"/>
      <c r="HN33" s="164"/>
      <c r="HO33" s="164"/>
      <c r="HP33" s="164"/>
      <c r="HQ33" s="164"/>
      <c r="HR33" s="164"/>
      <c r="HS33" s="164"/>
      <c r="HT33" s="164"/>
      <c r="HU33" s="164"/>
      <c r="HV33" s="164"/>
      <c r="HW33" s="164"/>
      <c r="HX33" s="164"/>
      <c r="HY33" s="164"/>
      <c r="HZ33" s="164"/>
      <c r="IA33" s="164"/>
      <c r="IB33" s="164"/>
      <c r="IC33" s="164"/>
      <c r="ID33" s="164"/>
      <c r="IE33" s="164"/>
      <c r="IF33" s="164"/>
      <c r="IG33" s="164"/>
      <c r="IH33" s="164"/>
      <c r="II33" s="164"/>
      <c r="IJ33" s="164"/>
      <c r="IK33" s="164"/>
      <c r="IL33" s="164"/>
      <c r="IM33" s="164"/>
      <c r="IN33" s="164"/>
      <c r="IO33" s="164"/>
      <c r="IP33" s="164"/>
      <c r="IQ33" s="164"/>
      <c r="IR33" s="164"/>
      <c r="IS33" s="164"/>
      <c r="IT33" s="164"/>
      <c r="IU33" s="164"/>
      <c r="IV33" s="164"/>
    </row>
    <row r="34" customFormat="1" ht="19.5" customHeight="1" spans="1:256">
      <c r="A34" s="172"/>
      <c r="B34" s="62"/>
      <c r="C34" s="172"/>
      <c r="D34" s="60"/>
      <c r="E34" s="173"/>
      <c r="F34" s="67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s="77" customFormat="1" ht="19.5" customHeight="1" spans="1:256">
      <c r="A35" s="42" t="s">
        <v>81</v>
      </c>
      <c r="B35" s="62">
        <v>3373499.4</v>
      </c>
      <c r="C35" s="42" t="s">
        <v>82</v>
      </c>
      <c r="D35" s="62">
        <v>3373499.4</v>
      </c>
      <c r="E35" s="69" t="s">
        <v>82</v>
      </c>
      <c r="F35" s="67">
        <v>3373499.4</v>
      </c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  <c r="GK35" s="164"/>
      <c r="GL35" s="164"/>
      <c r="GM35" s="164"/>
      <c r="GN35" s="164"/>
      <c r="GO35" s="164"/>
      <c r="GP35" s="164"/>
      <c r="GQ35" s="164"/>
      <c r="GR35" s="164"/>
      <c r="GS35" s="164"/>
      <c r="GT35" s="164"/>
      <c r="GU35" s="164"/>
      <c r="GV35" s="164"/>
      <c r="GW35" s="164"/>
      <c r="GX35" s="164"/>
      <c r="GY35" s="164"/>
      <c r="GZ35" s="164"/>
      <c r="HA35" s="164"/>
      <c r="HB35" s="164"/>
      <c r="HC35" s="164"/>
      <c r="HD35" s="164"/>
      <c r="HE35" s="164"/>
      <c r="HF35" s="164"/>
      <c r="HG35" s="164"/>
      <c r="HH35" s="164"/>
      <c r="HI35" s="164"/>
      <c r="HJ35" s="164"/>
      <c r="HK35" s="164"/>
      <c r="HL35" s="164"/>
      <c r="HM35" s="164"/>
      <c r="HN35" s="164"/>
      <c r="HO35" s="164"/>
      <c r="HP35" s="164"/>
      <c r="HQ35" s="164"/>
      <c r="HR35" s="164"/>
      <c r="HS35" s="164"/>
      <c r="HT35" s="164"/>
      <c r="HU35" s="164"/>
      <c r="HV35" s="164"/>
      <c r="HW35" s="164"/>
      <c r="HX35" s="164"/>
      <c r="HY35" s="164"/>
      <c r="HZ35" s="164"/>
      <c r="IA35" s="164"/>
      <c r="IB35" s="164"/>
      <c r="IC35" s="164"/>
      <c r="ID35" s="164"/>
      <c r="IE35" s="164"/>
      <c r="IF35" s="164"/>
      <c r="IG35" s="164"/>
      <c r="IH35" s="164"/>
      <c r="II35" s="164"/>
      <c r="IJ35" s="164"/>
      <c r="IK35" s="164"/>
      <c r="IL35" s="164"/>
      <c r="IM35" s="164"/>
      <c r="IN35" s="164"/>
      <c r="IO35" s="164"/>
      <c r="IP35" s="164"/>
      <c r="IQ35" s="164"/>
      <c r="IR35" s="164"/>
      <c r="IS35" s="164"/>
      <c r="IT35" s="164"/>
      <c r="IU35" s="164"/>
      <c r="IV35" s="164"/>
    </row>
    <row r="36" s="77" customFormat="1" ht="19.5" customHeight="1" spans="1:256">
      <c r="A36" s="168" t="s">
        <v>83</v>
      </c>
      <c r="B36" s="51">
        <v>0</v>
      </c>
      <c r="C36" s="70" t="s">
        <v>84</v>
      </c>
      <c r="D36" s="62">
        <v>0</v>
      </c>
      <c r="E36" s="69" t="s">
        <v>85</v>
      </c>
      <c r="F36" s="67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</row>
    <row r="37" s="77" customFormat="1" ht="19.5" customHeight="1" spans="1:256">
      <c r="A37" s="168" t="s">
        <v>86</v>
      </c>
      <c r="B37" s="53">
        <v>0</v>
      </c>
      <c r="C37" s="174" t="s">
        <v>87</v>
      </c>
      <c r="D37" s="62">
        <v>0</v>
      </c>
      <c r="E37" s="175"/>
      <c r="F37" s="67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</row>
    <row r="38" s="77" customFormat="1" ht="19.5" customHeight="1" spans="1:256">
      <c r="A38" s="168" t="s">
        <v>88</v>
      </c>
      <c r="B38" s="53">
        <v>0</v>
      </c>
      <c r="C38" s="174"/>
      <c r="D38" s="62"/>
      <c r="E38" s="175"/>
      <c r="F38" s="67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</row>
    <row r="39" s="77" customFormat="1" ht="19.5" customHeight="1" spans="1:256">
      <c r="A39" s="168" t="s">
        <v>89</v>
      </c>
      <c r="B39" s="51">
        <v>3373499.4</v>
      </c>
      <c r="C39" s="72" t="s">
        <v>90</v>
      </c>
      <c r="D39" s="51">
        <v>3373499.4</v>
      </c>
      <c r="E39" s="73" t="s">
        <v>90</v>
      </c>
      <c r="F39" s="63">
        <v>3373499.4</v>
      </c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</row>
    <row r="40" customFormat="1" ht="16.5" customHeight="1" spans="1:256">
      <c r="A40" s="159"/>
      <c r="B40" s="77"/>
      <c r="C40" s="77"/>
      <c r="D40" s="164"/>
      <c r="E40" s="77"/>
      <c r="F40" s="77"/>
      <c r="G40" s="164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</row>
    <row r="41" customFormat="1" ht="13.5" spans="1:256">
      <c r="A41" s="159"/>
      <c r="B41" s="164"/>
      <c r="C41" s="164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</row>
    <row r="42" customFormat="1"/>
    <row r="43" customFormat="1" ht="13.5" spans="1:256">
      <c r="A43" s="159"/>
      <c r="B43" s="164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</row>
    <row r="44" customFormat="1"/>
    <row r="45" customFormat="1" ht="13.5" spans="1:256">
      <c r="A45" s="159"/>
      <c r="B45" s="164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7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77"/>
      <c r="D1" s="77"/>
      <c r="O1" s="87" t="s">
        <v>91</v>
      </c>
    </row>
    <row r="2" ht="52.5" customHeight="1" spans="1:1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18.75" customHeight="1" spans="15:15">
      <c r="O3" s="87" t="s">
        <v>16</v>
      </c>
    </row>
    <row r="4" ht="13.5" customHeight="1" spans="1:15">
      <c r="A4" s="138" t="s">
        <v>93</v>
      </c>
      <c r="B4" s="138"/>
      <c r="C4" s="138"/>
      <c r="D4" s="130" t="s">
        <v>5</v>
      </c>
      <c r="E4" s="91" t="s">
        <v>94</v>
      </c>
      <c r="F4" s="80" t="s">
        <v>95</v>
      </c>
      <c r="G4" s="81" t="s">
        <v>96</v>
      </c>
      <c r="H4" s="80"/>
      <c r="I4" s="80"/>
      <c r="J4" s="80"/>
      <c r="K4" s="80"/>
      <c r="L4" s="80"/>
      <c r="M4" s="80"/>
      <c r="N4" s="93" t="s">
        <v>97</v>
      </c>
      <c r="O4" s="93" t="s">
        <v>98</v>
      </c>
    </row>
    <row r="5" ht="13.5" customHeight="1" spans="1:15">
      <c r="A5" s="123" t="s">
        <v>99</v>
      </c>
      <c r="B5" s="123" t="s">
        <v>100</v>
      </c>
      <c r="C5" s="154" t="s">
        <v>101</v>
      </c>
      <c r="D5" s="137"/>
      <c r="E5" s="91"/>
      <c r="F5" s="80"/>
      <c r="G5" s="82" t="s">
        <v>102</v>
      </c>
      <c r="H5" s="81" t="s">
        <v>103</v>
      </c>
      <c r="I5" s="89" t="s">
        <v>104</v>
      </c>
      <c r="J5" s="131"/>
      <c r="K5" s="120"/>
      <c r="L5" s="82" t="s">
        <v>105</v>
      </c>
      <c r="M5" s="82" t="s">
        <v>106</v>
      </c>
      <c r="N5" s="93"/>
      <c r="O5" s="93"/>
    </row>
    <row r="6" ht="37.5" customHeight="1" spans="1:15">
      <c r="A6" s="155"/>
      <c r="B6" s="155"/>
      <c r="C6" s="139"/>
      <c r="D6" s="139"/>
      <c r="E6" s="120"/>
      <c r="F6" s="80"/>
      <c r="G6" s="104"/>
      <c r="H6" s="81"/>
      <c r="I6" s="92" t="s">
        <v>102</v>
      </c>
      <c r="J6" s="83" t="s">
        <v>107</v>
      </c>
      <c r="K6" s="83" t="s">
        <v>108</v>
      </c>
      <c r="L6" s="104"/>
      <c r="M6" s="104"/>
      <c r="N6" s="93"/>
      <c r="O6" s="93"/>
    </row>
    <row r="7" ht="12" customHeight="1" spans="1:15">
      <c r="A7" s="123" t="s">
        <v>9</v>
      </c>
      <c r="B7" s="123" t="s">
        <v>9</v>
      </c>
      <c r="C7" s="17" t="s">
        <v>9</v>
      </c>
      <c r="D7" s="17" t="s">
        <v>9</v>
      </c>
      <c r="E7" s="17" t="s">
        <v>9</v>
      </c>
      <c r="F7" s="31">
        <v>1</v>
      </c>
      <c r="G7" s="31">
        <v>2</v>
      </c>
      <c r="H7" s="31">
        <v>3</v>
      </c>
      <c r="I7" s="31">
        <v>4</v>
      </c>
      <c r="J7" s="31">
        <v>5</v>
      </c>
      <c r="K7" s="31">
        <v>6</v>
      </c>
      <c r="L7" s="31">
        <v>7</v>
      </c>
      <c r="M7" s="31">
        <v>8</v>
      </c>
      <c r="N7" s="31">
        <v>9</v>
      </c>
      <c r="O7" s="31">
        <v>10</v>
      </c>
    </row>
    <row r="8" s="77" customFormat="1" spans="1:15">
      <c r="A8" s="124"/>
      <c r="B8" s="124"/>
      <c r="C8" s="124"/>
      <c r="D8" s="124"/>
      <c r="E8" s="109" t="s">
        <v>109</v>
      </c>
      <c r="F8" s="140">
        <f t="shared" ref="F8:O9" si="0">F9</f>
        <v>3373499.4</v>
      </c>
      <c r="G8" s="115">
        <f t="shared" si="0"/>
        <v>3373499.4</v>
      </c>
      <c r="H8" s="115">
        <f t="shared" si="0"/>
        <v>3373499.4</v>
      </c>
      <c r="I8" s="115">
        <f t="shared" si="0"/>
        <v>0</v>
      </c>
      <c r="J8" s="116">
        <f t="shared" si="0"/>
        <v>0</v>
      </c>
      <c r="K8" s="117">
        <f t="shared" si="0"/>
        <v>0</v>
      </c>
      <c r="L8" s="117">
        <f t="shared" si="0"/>
        <v>0</v>
      </c>
      <c r="M8" s="140">
        <f t="shared" si="0"/>
        <v>0</v>
      </c>
      <c r="N8" s="116">
        <f t="shared" si="0"/>
        <v>0</v>
      </c>
      <c r="O8" s="116">
        <f t="shared" si="0"/>
        <v>0</v>
      </c>
    </row>
    <row r="9" spans="1:15">
      <c r="A9" s="124"/>
      <c r="B9" s="124"/>
      <c r="C9" s="124"/>
      <c r="D9" s="124" t="s">
        <v>110</v>
      </c>
      <c r="E9" s="109" t="s">
        <v>11</v>
      </c>
      <c r="F9" s="140">
        <f t="shared" si="0"/>
        <v>3373499.4</v>
      </c>
      <c r="G9" s="115">
        <f t="shared" si="0"/>
        <v>3373499.4</v>
      </c>
      <c r="H9" s="115">
        <f t="shared" si="0"/>
        <v>3373499.4</v>
      </c>
      <c r="I9" s="115">
        <f t="shared" si="0"/>
        <v>0</v>
      </c>
      <c r="J9" s="116">
        <f t="shared" si="0"/>
        <v>0</v>
      </c>
      <c r="K9" s="117">
        <f t="shared" si="0"/>
        <v>0</v>
      </c>
      <c r="L9" s="117">
        <f t="shared" si="0"/>
        <v>0</v>
      </c>
      <c r="M9" s="140">
        <f t="shared" si="0"/>
        <v>0</v>
      </c>
      <c r="N9" s="116">
        <f t="shared" si="0"/>
        <v>0</v>
      </c>
      <c r="O9" s="116">
        <f t="shared" si="0"/>
        <v>0</v>
      </c>
    </row>
    <row r="10" spans="1:15">
      <c r="A10" s="124"/>
      <c r="B10" s="124"/>
      <c r="C10" s="124"/>
      <c r="D10" s="124" t="s">
        <v>111</v>
      </c>
      <c r="E10" s="109" t="s">
        <v>112</v>
      </c>
      <c r="F10" s="140">
        <f t="shared" ref="F10:O10" si="1">F11+F16+F19+F22+F25</f>
        <v>3373499.4</v>
      </c>
      <c r="G10" s="115">
        <f t="shared" si="1"/>
        <v>3373499.4</v>
      </c>
      <c r="H10" s="115">
        <f t="shared" si="1"/>
        <v>3373499.4</v>
      </c>
      <c r="I10" s="115">
        <f t="shared" si="1"/>
        <v>0</v>
      </c>
      <c r="J10" s="116">
        <f t="shared" si="1"/>
        <v>0</v>
      </c>
      <c r="K10" s="117">
        <f t="shared" si="1"/>
        <v>0</v>
      </c>
      <c r="L10" s="117">
        <f t="shared" si="1"/>
        <v>0</v>
      </c>
      <c r="M10" s="140">
        <f t="shared" si="1"/>
        <v>0</v>
      </c>
      <c r="N10" s="116">
        <f t="shared" si="1"/>
        <v>0</v>
      </c>
      <c r="O10" s="116">
        <f t="shared" si="1"/>
        <v>0</v>
      </c>
    </row>
    <row r="11" spans="1:15">
      <c r="A11" s="124" t="s">
        <v>113</v>
      </c>
      <c r="B11" s="124"/>
      <c r="C11" s="124"/>
      <c r="D11" s="124"/>
      <c r="E11" s="109" t="s">
        <v>114</v>
      </c>
      <c r="F11" s="140">
        <f t="shared" ref="F11:O11" si="2">F12+F14</f>
        <v>2765735.64</v>
      </c>
      <c r="G11" s="115">
        <f t="shared" si="2"/>
        <v>2765735.64</v>
      </c>
      <c r="H11" s="115">
        <f t="shared" si="2"/>
        <v>2765735.64</v>
      </c>
      <c r="I11" s="115">
        <f t="shared" si="2"/>
        <v>0</v>
      </c>
      <c r="J11" s="116">
        <f t="shared" si="2"/>
        <v>0</v>
      </c>
      <c r="K11" s="117">
        <f t="shared" si="2"/>
        <v>0</v>
      </c>
      <c r="L11" s="117">
        <f t="shared" si="2"/>
        <v>0</v>
      </c>
      <c r="M11" s="140">
        <f t="shared" si="2"/>
        <v>0</v>
      </c>
      <c r="N11" s="116">
        <f t="shared" si="2"/>
        <v>0</v>
      </c>
      <c r="O11" s="116">
        <f t="shared" si="2"/>
        <v>0</v>
      </c>
    </row>
    <row r="12" ht="22.5" spans="1:15">
      <c r="A12" s="124"/>
      <c r="B12" s="124" t="s">
        <v>115</v>
      </c>
      <c r="C12" s="124"/>
      <c r="D12" s="124"/>
      <c r="E12" s="109" t="s">
        <v>116</v>
      </c>
      <c r="F12" s="140">
        <f t="shared" ref="F12:O12" si="3">F13</f>
        <v>1965735.64</v>
      </c>
      <c r="G12" s="115">
        <f t="shared" si="3"/>
        <v>1965735.64</v>
      </c>
      <c r="H12" s="115">
        <f t="shared" si="3"/>
        <v>1965735.64</v>
      </c>
      <c r="I12" s="115">
        <f t="shared" si="3"/>
        <v>0</v>
      </c>
      <c r="J12" s="116">
        <f t="shared" si="3"/>
        <v>0</v>
      </c>
      <c r="K12" s="117">
        <f t="shared" si="3"/>
        <v>0</v>
      </c>
      <c r="L12" s="117">
        <f t="shared" si="3"/>
        <v>0</v>
      </c>
      <c r="M12" s="140">
        <f t="shared" si="3"/>
        <v>0</v>
      </c>
      <c r="N12" s="116">
        <f t="shared" si="3"/>
        <v>0</v>
      </c>
      <c r="O12" s="116">
        <f t="shared" si="3"/>
        <v>0</v>
      </c>
    </row>
    <row r="13" ht="22.5" spans="1:15">
      <c r="A13" s="124" t="s">
        <v>117</v>
      </c>
      <c r="B13" s="124" t="s">
        <v>118</v>
      </c>
      <c r="C13" s="124" t="s">
        <v>119</v>
      </c>
      <c r="D13" s="124" t="s">
        <v>120</v>
      </c>
      <c r="E13" s="109" t="s">
        <v>121</v>
      </c>
      <c r="F13" s="140">
        <v>1965735.64</v>
      </c>
      <c r="G13" s="115">
        <v>1965735.64</v>
      </c>
      <c r="H13" s="115">
        <v>1965735.64</v>
      </c>
      <c r="I13" s="115">
        <v>0</v>
      </c>
      <c r="J13" s="116">
        <v>0</v>
      </c>
      <c r="K13" s="117">
        <v>0</v>
      </c>
      <c r="L13" s="117">
        <v>0</v>
      </c>
      <c r="M13" s="140">
        <v>0</v>
      </c>
      <c r="N13" s="116">
        <v>0</v>
      </c>
      <c r="O13" s="116">
        <v>0</v>
      </c>
    </row>
    <row r="14" spans="1:15">
      <c r="A14" s="124"/>
      <c r="B14" s="124" t="s">
        <v>122</v>
      </c>
      <c r="C14" s="124"/>
      <c r="D14" s="124"/>
      <c r="E14" s="109" t="s">
        <v>123</v>
      </c>
      <c r="F14" s="140">
        <f t="shared" ref="F14:O14" si="4">F15</f>
        <v>800000</v>
      </c>
      <c r="G14" s="115">
        <f t="shared" si="4"/>
        <v>800000</v>
      </c>
      <c r="H14" s="115">
        <f t="shared" si="4"/>
        <v>800000</v>
      </c>
      <c r="I14" s="115">
        <f t="shared" si="4"/>
        <v>0</v>
      </c>
      <c r="J14" s="116">
        <f t="shared" si="4"/>
        <v>0</v>
      </c>
      <c r="K14" s="117">
        <f t="shared" si="4"/>
        <v>0</v>
      </c>
      <c r="L14" s="117">
        <f t="shared" si="4"/>
        <v>0</v>
      </c>
      <c r="M14" s="140">
        <f t="shared" si="4"/>
        <v>0</v>
      </c>
      <c r="N14" s="116">
        <f t="shared" si="4"/>
        <v>0</v>
      </c>
      <c r="O14" s="116">
        <f t="shared" si="4"/>
        <v>0</v>
      </c>
    </row>
    <row r="15" ht="22.5" spans="1:15">
      <c r="A15" s="124" t="s">
        <v>117</v>
      </c>
      <c r="B15" s="124" t="s">
        <v>124</v>
      </c>
      <c r="C15" s="124" t="s">
        <v>125</v>
      </c>
      <c r="D15" s="124" t="s">
        <v>120</v>
      </c>
      <c r="E15" s="109" t="s">
        <v>126</v>
      </c>
      <c r="F15" s="140">
        <v>800000</v>
      </c>
      <c r="G15" s="115">
        <v>800000</v>
      </c>
      <c r="H15" s="115">
        <v>800000</v>
      </c>
      <c r="I15" s="115">
        <v>0</v>
      </c>
      <c r="J15" s="116">
        <v>0</v>
      </c>
      <c r="K15" s="117">
        <v>0</v>
      </c>
      <c r="L15" s="117">
        <v>0</v>
      </c>
      <c r="M15" s="140">
        <v>0</v>
      </c>
      <c r="N15" s="116">
        <v>0</v>
      </c>
      <c r="O15" s="116">
        <v>0</v>
      </c>
    </row>
    <row r="16" spans="1:15">
      <c r="A16" s="124" t="s">
        <v>127</v>
      </c>
      <c r="B16" s="124"/>
      <c r="C16" s="124"/>
      <c r="D16" s="124"/>
      <c r="E16" s="109" t="s">
        <v>128</v>
      </c>
      <c r="F16" s="140">
        <f t="shared" ref="F16:O17" si="5">F17</f>
        <v>90000</v>
      </c>
      <c r="G16" s="115">
        <f t="shared" si="5"/>
        <v>90000</v>
      </c>
      <c r="H16" s="115">
        <f t="shared" si="5"/>
        <v>90000</v>
      </c>
      <c r="I16" s="115">
        <f t="shared" si="5"/>
        <v>0</v>
      </c>
      <c r="J16" s="116">
        <f t="shared" si="5"/>
        <v>0</v>
      </c>
      <c r="K16" s="117">
        <f t="shared" si="5"/>
        <v>0</v>
      </c>
      <c r="L16" s="117">
        <f t="shared" si="5"/>
        <v>0</v>
      </c>
      <c r="M16" s="140">
        <f t="shared" si="5"/>
        <v>0</v>
      </c>
      <c r="N16" s="116">
        <f t="shared" si="5"/>
        <v>0</v>
      </c>
      <c r="O16" s="116">
        <f t="shared" si="5"/>
        <v>0</v>
      </c>
    </row>
    <row r="17" spans="1:15">
      <c r="A17" s="124"/>
      <c r="B17" s="124" t="s">
        <v>125</v>
      </c>
      <c r="C17" s="124"/>
      <c r="D17" s="124"/>
      <c r="E17" s="109" t="s">
        <v>129</v>
      </c>
      <c r="F17" s="140">
        <f t="shared" si="5"/>
        <v>90000</v>
      </c>
      <c r="G17" s="115">
        <f t="shared" si="5"/>
        <v>90000</v>
      </c>
      <c r="H17" s="115">
        <f t="shared" si="5"/>
        <v>90000</v>
      </c>
      <c r="I17" s="115">
        <f t="shared" si="5"/>
        <v>0</v>
      </c>
      <c r="J17" s="116">
        <f t="shared" si="5"/>
        <v>0</v>
      </c>
      <c r="K17" s="117">
        <f t="shared" si="5"/>
        <v>0</v>
      </c>
      <c r="L17" s="117">
        <f t="shared" si="5"/>
        <v>0</v>
      </c>
      <c r="M17" s="140">
        <f t="shared" si="5"/>
        <v>0</v>
      </c>
      <c r="N17" s="116">
        <f t="shared" si="5"/>
        <v>0</v>
      </c>
      <c r="O17" s="116">
        <f t="shared" si="5"/>
        <v>0</v>
      </c>
    </row>
    <row r="18" spans="1:15">
      <c r="A18" s="124" t="s">
        <v>130</v>
      </c>
      <c r="B18" s="124" t="s">
        <v>131</v>
      </c>
      <c r="C18" s="124" t="s">
        <v>119</v>
      </c>
      <c r="D18" s="124" t="s">
        <v>120</v>
      </c>
      <c r="E18" s="109" t="s">
        <v>132</v>
      </c>
      <c r="F18" s="140">
        <v>90000</v>
      </c>
      <c r="G18" s="115">
        <v>90000</v>
      </c>
      <c r="H18" s="115">
        <v>90000</v>
      </c>
      <c r="I18" s="115">
        <v>0</v>
      </c>
      <c r="J18" s="116">
        <v>0</v>
      </c>
      <c r="K18" s="117">
        <v>0</v>
      </c>
      <c r="L18" s="117">
        <v>0</v>
      </c>
      <c r="M18" s="140">
        <v>0</v>
      </c>
      <c r="N18" s="116">
        <v>0</v>
      </c>
      <c r="O18" s="116">
        <v>0</v>
      </c>
    </row>
    <row r="19" spans="1:15">
      <c r="A19" s="124" t="s">
        <v>133</v>
      </c>
      <c r="B19" s="124"/>
      <c r="C19" s="124"/>
      <c r="D19" s="124"/>
      <c r="E19" s="109" t="s">
        <v>134</v>
      </c>
      <c r="F19" s="140">
        <f t="shared" ref="F19:O20" si="6">F20</f>
        <v>291876</v>
      </c>
      <c r="G19" s="115">
        <f t="shared" si="6"/>
        <v>291876</v>
      </c>
      <c r="H19" s="115">
        <f t="shared" si="6"/>
        <v>291876</v>
      </c>
      <c r="I19" s="115">
        <f t="shared" si="6"/>
        <v>0</v>
      </c>
      <c r="J19" s="116">
        <f t="shared" si="6"/>
        <v>0</v>
      </c>
      <c r="K19" s="117">
        <f t="shared" si="6"/>
        <v>0</v>
      </c>
      <c r="L19" s="117">
        <f t="shared" si="6"/>
        <v>0</v>
      </c>
      <c r="M19" s="140">
        <f t="shared" si="6"/>
        <v>0</v>
      </c>
      <c r="N19" s="116">
        <f t="shared" si="6"/>
        <v>0</v>
      </c>
      <c r="O19" s="116">
        <f t="shared" si="6"/>
        <v>0</v>
      </c>
    </row>
    <row r="20" spans="1:15">
      <c r="A20" s="124"/>
      <c r="B20" s="124" t="s">
        <v>135</v>
      </c>
      <c r="C20" s="124"/>
      <c r="D20" s="124"/>
      <c r="E20" s="109" t="s">
        <v>136</v>
      </c>
      <c r="F20" s="140">
        <f t="shared" si="6"/>
        <v>291876</v>
      </c>
      <c r="G20" s="115">
        <f t="shared" si="6"/>
        <v>291876</v>
      </c>
      <c r="H20" s="115">
        <f t="shared" si="6"/>
        <v>291876</v>
      </c>
      <c r="I20" s="115">
        <f t="shared" si="6"/>
        <v>0</v>
      </c>
      <c r="J20" s="116">
        <f t="shared" si="6"/>
        <v>0</v>
      </c>
      <c r="K20" s="117">
        <f t="shared" si="6"/>
        <v>0</v>
      </c>
      <c r="L20" s="117">
        <f t="shared" si="6"/>
        <v>0</v>
      </c>
      <c r="M20" s="140">
        <f t="shared" si="6"/>
        <v>0</v>
      </c>
      <c r="N20" s="116">
        <f t="shared" si="6"/>
        <v>0</v>
      </c>
      <c r="O20" s="116">
        <f t="shared" si="6"/>
        <v>0</v>
      </c>
    </row>
    <row r="21" ht="22.5" spans="1:15">
      <c r="A21" s="124" t="s">
        <v>137</v>
      </c>
      <c r="B21" s="124" t="s">
        <v>138</v>
      </c>
      <c r="C21" s="124" t="s">
        <v>119</v>
      </c>
      <c r="D21" s="124" t="s">
        <v>120</v>
      </c>
      <c r="E21" s="109" t="s">
        <v>139</v>
      </c>
      <c r="F21" s="140">
        <v>291876</v>
      </c>
      <c r="G21" s="115">
        <v>291876</v>
      </c>
      <c r="H21" s="115">
        <v>291876</v>
      </c>
      <c r="I21" s="115">
        <v>0</v>
      </c>
      <c r="J21" s="116">
        <v>0</v>
      </c>
      <c r="K21" s="117">
        <v>0</v>
      </c>
      <c r="L21" s="117">
        <v>0</v>
      </c>
      <c r="M21" s="140">
        <v>0</v>
      </c>
      <c r="N21" s="116">
        <v>0</v>
      </c>
      <c r="O21" s="116">
        <v>0</v>
      </c>
    </row>
    <row r="22" spans="1:15">
      <c r="A22" s="124" t="s">
        <v>140</v>
      </c>
      <c r="B22" s="124"/>
      <c r="C22" s="124"/>
      <c r="D22" s="124"/>
      <c r="E22" s="109" t="s">
        <v>141</v>
      </c>
      <c r="F22" s="140">
        <f t="shared" ref="F22:O23" si="7">F23</f>
        <v>96809.04</v>
      </c>
      <c r="G22" s="115">
        <f t="shared" si="7"/>
        <v>96809.04</v>
      </c>
      <c r="H22" s="115">
        <f t="shared" si="7"/>
        <v>96809.04</v>
      </c>
      <c r="I22" s="115">
        <f t="shared" si="7"/>
        <v>0</v>
      </c>
      <c r="J22" s="116">
        <f t="shared" si="7"/>
        <v>0</v>
      </c>
      <c r="K22" s="117">
        <f t="shared" si="7"/>
        <v>0</v>
      </c>
      <c r="L22" s="117">
        <f t="shared" si="7"/>
        <v>0</v>
      </c>
      <c r="M22" s="140">
        <f t="shared" si="7"/>
        <v>0</v>
      </c>
      <c r="N22" s="116">
        <f t="shared" si="7"/>
        <v>0</v>
      </c>
      <c r="O22" s="116">
        <f t="shared" si="7"/>
        <v>0</v>
      </c>
    </row>
    <row r="23" spans="1:15">
      <c r="A23" s="124"/>
      <c r="B23" s="124" t="s">
        <v>135</v>
      </c>
      <c r="C23" s="124"/>
      <c r="D23" s="124"/>
      <c r="E23" s="109" t="s">
        <v>142</v>
      </c>
      <c r="F23" s="140">
        <f t="shared" si="7"/>
        <v>96809.04</v>
      </c>
      <c r="G23" s="115">
        <f t="shared" si="7"/>
        <v>96809.04</v>
      </c>
      <c r="H23" s="115">
        <f t="shared" si="7"/>
        <v>96809.04</v>
      </c>
      <c r="I23" s="115">
        <f t="shared" si="7"/>
        <v>0</v>
      </c>
      <c r="J23" s="116">
        <f t="shared" si="7"/>
        <v>0</v>
      </c>
      <c r="K23" s="117">
        <f t="shared" si="7"/>
        <v>0</v>
      </c>
      <c r="L23" s="117">
        <f t="shared" si="7"/>
        <v>0</v>
      </c>
      <c r="M23" s="140">
        <f t="shared" si="7"/>
        <v>0</v>
      </c>
      <c r="N23" s="116">
        <f t="shared" si="7"/>
        <v>0</v>
      </c>
      <c r="O23" s="116">
        <f t="shared" si="7"/>
        <v>0</v>
      </c>
    </row>
    <row r="24" spans="1:15">
      <c r="A24" s="124" t="s">
        <v>143</v>
      </c>
      <c r="B24" s="124" t="s">
        <v>138</v>
      </c>
      <c r="C24" s="124" t="s">
        <v>119</v>
      </c>
      <c r="D24" s="124" t="s">
        <v>120</v>
      </c>
      <c r="E24" s="109" t="s">
        <v>144</v>
      </c>
      <c r="F24" s="140">
        <v>96809.04</v>
      </c>
      <c r="G24" s="115">
        <v>96809.04</v>
      </c>
      <c r="H24" s="115">
        <v>96809.04</v>
      </c>
      <c r="I24" s="115">
        <v>0</v>
      </c>
      <c r="J24" s="116">
        <v>0</v>
      </c>
      <c r="K24" s="117">
        <v>0</v>
      </c>
      <c r="L24" s="117">
        <v>0</v>
      </c>
      <c r="M24" s="140">
        <v>0</v>
      </c>
      <c r="N24" s="116">
        <v>0</v>
      </c>
      <c r="O24" s="116">
        <v>0</v>
      </c>
    </row>
    <row r="25" spans="1:15">
      <c r="A25" s="124" t="s">
        <v>145</v>
      </c>
      <c r="B25" s="124"/>
      <c r="C25" s="124"/>
      <c r="D25" s="124"/>
      <c r="E25" s="109" t="s">
        <v>146</v>
      </c>
      <c r="F25" s="140">
        <f t="shared" ref="F25:O26" si="8">F26</f>
        <v>129078.72</v>
      </c>
      <c r="G25" s="115">
        <f t="shared" si="8"/>
        <v>129078.72</v>
      </c>
      <c r="H25" s="115">
        <f t="shared" si="8"/>
        <v>129078.72</v>
      </c>
      <c r="I25" s="115">
        <f t="shared" si="8"/>
        <v>0</v>
      </c>
      <c r="J25" s="116">
        <f t="shared" si="8"/>
        <v>0</v>
      </c>
      <c r="K25" s="117">
        <f t="shared" si="8"/>
        <v>0</v>
      </c>
      <c r="L25" s="117">
        <f t="shared" si="8"/>
        <v>0</v>
      </c>
      <c r="M25" s="140">
        <f t="shared" si="8"/>
        <v>0</v>
      </c>
      <c r="N25" s="116">
        <f t="shared" si="8"/>
        <v>0</v>
      </c>
      <c r="O25" s="116">
        <f t="shared" si="8"/>
        <v>0</v>
      </c>
    </row>
    <row r="26" spans="1:15">
      <c r="A26" s="124"/>
      <c r="B26" s="124" t="s">
        <v>147</v>
      </c>
      <c r="C26" s="124"/>
      <c r="D26" s="124"/>
      <c r="E26" s="109" t="s">
        <v>148</v>
      </c>
      <c r="F26" s="140">
        <f t="shared" si="8"/>
        <v>129078.72</v>
      </c>
      <c r="G26" s="115">
        <f t="shared" si="8"/>
        <v>129078.72</v>
      </c>
      <c r="H26" s="115">
        <f t="shared" si="8"/>
        <v>129078.72</v>
      </c>
      <c r="I26" s="115">
        <f t="shared" si="8"/>
        <v>0</v>
      </c>
      <c r="J26" s="116">
        <f t="shared" si="8"/>
        <v>0</v>
      </c>
      <c r="K26" s="117">
        <f t="shared" si="8"/>
        <v>0</v>
      </c>
      <c r="L26" s="117">
        <f t="shared" si="8"/>
        <v>0</v>
      </c>
      <c r="M26" s="140">
        <f t="shared" si="8"/>
        <v>0</v>
      </c>
      <c r="N26" s="116">
        <f t="shared" si="8"/>
        <v>0</v>
      </c>
      <c r="O26" s="116">
        <f t="shared" si="8"/>
        <v>0</v>
      </c>
    </row>
    <row r="27" spans="1:15">
      <c r="A27" s="124" t="s">
        <v>149</v>
      </c>
      <c r="B27" s="124" t="s">
        <v>150</v>
      </c>
      <c r="C27" s="124" t="s">
        <v>119</v>
      </c>
      <c r="D27" s="124" t="s">
        <v>120</v>
      </c>
      <c r="E27" s="109" t="s">
        <v>151</v>
      </c>
      <c r="F27" s="140">
        <v>129078.72</v>
      </c>
      <c r="G27" s="115">
        <v>129078.72</v>
      </c>
      <c r="H27" s="115">
        <v>129078.72</v>
      </c>
      <c r="I27" s="115">
        <v>0</v>
      </c>
      <c r="J27" s="116">
        <v>0</v>
      </c>
      <c r="K27" s="117">
        <v>0</v>
      </c>
      <c r="L27" s="117">
        <v>0</v>
      </c>
      <c r="M27" s="140">
        <v>0</v>
      </c>
      <c r="N27" s="116">
        <v>0</v>
      </c>
      <c r="O27" s="116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6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77"/>
      <c r="D1" s="77"/>
      <c r="P1" s="87" t="s">
        <v>152</v>
      </c>
    </row>
    <row r="2" ht="52.5" customHeight="1" spans="1:16">
      <c r="A2" s="95" t="s">
        <v>153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ht="18.75" customHeight="1" spans="16:16">
      <c r="P3" s="87" t="s">
        <v>16</v>
      </c>
    </row>
    <row r="4" ht="13.5" customHeight="1" spans="1:16">
      <c r="A4" s="138" t="s">
        <v>93</v>
      </c>
      <c r="B4" s="138"/>
      <c r="C4" s="138"/>
      <c r="D4" s="130" t="s">
        <v>5</v>
      </c>
      <c r="E4" s="91" t="s">
        <v>94</v>
      </c>
      <c r="F4" s="81" t="s">
        <v>154</v>
      </c>
      <c r="G4" s="153" t="s">
        <v>155</v>
      </c>
      <c r="H4" s="131"/>
      <c r="I4" s="131"/>
      <c r="J4" s="131"/>
      <c r="K4" s="131"/>
      <c r="L4" s="120"/>
      <c r="M4" s="80" t="s">
        <v>156</v>
      </c>
      <c r="N4" s="96" t="s">
        <v>157</v>
      </c>
      <c r="O4" s="80" t="s">
        <v>158</v>
      </c>
      <c r="P4" s="81" t="s">
        <v>159</v>
      </c>
    </row>
    <row r="5" ht="37.5" customHeight="1" spans="1:16">
      <c r="A5" s="155" t="s">
        <v>99</v>
      </c>
      <c r="B5" s="155" t="s">
        <v>100</v>
      </c>
      <c r="C5" s="139" t="s">
        <v>101</v>
      </c>
      <c r="D5" s="139"/>
      <c r="E5" s="120"/>
      <c r="F5" s="80"/>
      <c r="G5" s="83" t="s">
        <v>109</v>
      </c>
      <c r="H5" s="83" t="s">
        <v>160</v>
      </c>
      <c r="I5" s="83" t="s">
        <v>161</v>
      </c>
      <c r="J5" s="83" t="s">
        <v>162</v>
      </c>
      <c r="K5" s="83" t="s">
        <v>163</v>
      </c>
      <c r="L5" s="83" t="s">
        <v>164</v>
      </c>
      <c r="M5" s="80"/>
      <c r="N5" s="121"/>
      <c r="O5" s="80"/>
      <c r="P5" s="80"/>
    </row>
    <row r="6" ht="12" customHeight="1" spans="1:16">
      <c r="A6" s="123" t="s">
        <v>9</v>
      </c>
      <c r="B6" s="123" t="s">
        <v>9</v>
      </c>
      <c r="C6" s="17" t="s">
        <v>9</v>
      </c>
      <c r="D6" s="17"/>
      <c r="E6" s="17" t="s">
        <v>9</v>
      </c>
      <c r="F6" s="31">
        <v>1</v>
      </c>
      <c r="G6" s="17">
        <v>2</v>
      </c>
      <c r="H6" s="123">
        <v>3</v>
      </c>
      <c r="I6" s="123">
        <v>4</v>
      </c>
      <c r="J6" s="17">
        <v>5</v>
      </c>
      <c r="K6" s="31">
        <v>6</v>
      </c>
      <c r="L6" s="17">
        <v>7</v>
      </c>
      <c r="M6" s="123">
        <v>8</v>
      </c>
      <c r="N6" s="123">
        <v>9</v>
      </c>
      <c r="O6" s="17">
        <v>10</v>
      </c>
      <c r="P6" s="31">
        <v>11</v>
      </c>
    </row>
    <row r="7" s="77" customFormat="1" spans="1:16">
      <c r="A7" s="124"/>
      <c r="B7" s="124"/>
      <c r="C7" s="124"/>
      <c r="D7" s="124"/>
      <c r="E7" s="109" t="s">
        <v>109</v>
      </c>
      <c r="F7" s="140">
        <f t="shared" ref="F7:P8" si="0">F8</f>
        <v>3373499.4</v>
      </c>
      <c r="G7" s="115">
        <f t="shared" si="0"/>
        <v>2573499.4</v>
      </c>
      <c r="H7" s="115">
        <f t="shared" si="0"/>
        <v>1841735.64</v>
      </c>
      <c r="I7" s="115">
        <f t="shared" si="0"/>
        <v>517763.76</v>
      </c>
      <c r="J7" s="116">
        <f t="shared" si="0"/>
        <v>124000</v>
      </c>
      <c r="K7" s="117">
        <f t="shared" si="0"/>
        <v>90000</v>
      </c>
      <c r="L7" s="117">
        <f t="shared" si="0"/>
        <v>0</v>
      </c>
      <c r="M7" s="117">
        <f t="shared" si="0"/>
        <v>800000</v>
      </c>
      <c r="N7" s="116">
        <f t="shared" si="0"/>
        <v>0</v>
      </c>
      <c r="O7" s="117">
        <f t="shared" si="0"/>
        <v>0</v>
      </c>
      <c r="P7" s="116">
        <f t="shared" si="0"/>
        <v>0</v>
      </c>
    </row>
    <row r="8" spans="1:16">
      <c r="A8" s="124"/>
      <c r="B8" s="124"/>
      <c r="C8" s="124"/>
      <c r="D8" s="124" t="s">
        <v>110</v>
      </c>
      <c r="E8" s="109" t="s">
        <v>11</v>
      </c>
      <c r="F8" s="140">
        <f t="shared" si="0"/>
        <v>3373499.4</v>
      </c>
      <c r="G8" s="115">
        <f t="shared" si="0"/>
        <v>2573499.4</v>
      </c>
      <c r="H8" s="115">
        <f t="shared" si="0"/>
        <v>1841735.64</v>
      </c>
      <c r="I8" s="115">
        <f t="shared" si="0"/>
        <v>517763.76</v>
      </c>
      <c r="J8" s="116">
        <f t="shared" si="0"/>
        <v>124000</v>
      </c>
      <c r="K8" s="117">
        <f t="shared" si="0"/>
        <v>90000</v>
      </c>
      <c r="L8" s="117">
        <f t="shared" si="0"/>
        <v>0</v>
      </c>
      <c r="M8" s="117">
        <f t="shared" si="0"/>
        <v>800000</v>
      </c>
      <c r="N8" s="116">
        <f t="shared" si="0"/>
        <v>0</v>
      </c>
      <c r="O8" s="117">
        <f t="shared" si="0"/>
        <v>0</v>
      </c>
      <c r="P8" s="116">
        <f t="shared" si="0"/>
        <v>0</v>
      </c>
    </row>
    <row r="9" spans="1:16">
      <c r="A9" s="124"/>
      <c r="B9" s="124"/>
      <c r="C9" s="124"/>
      <c r="D9" s="124" t="s">
        <v>111</v>
      </c>
      <c r="E9" s="109" t="s">
        <v>112</v>
      </c>
      <c r="F9" s="140">
        <f t="shared" ref="F9:P9" si="1">F10+F15+F18+F21+F24</f>
        <v>3373499.4</v>
      </c>
      <c r="G9" s="115">
        <f t="shared" si="1"/>
        <v>2573499.4</v>
      </c>
      <c r="H9" s="115">
        <f t="shared" si="1"/>
        <v>1841735.64</v>
      </c>
      <c r="I9" s="115">
        <f t="shared" si="1"/>
        <v>517763.76</v>
      </c>
      <c r="J9" s="116">
        <f t="shared" si="1"/>
        <v>124000</v>
      </c>
      <c r="K9" s="117">
        <f t="shared" si="1"/>
        <v>90000</v>
      </c>
      <c r="L9" s="117">
        <f t="shared" si="1"/>
        <v>0</v>
      </c>
      <c r="M9" s="117">
        <f t="shared" si="1"/>
        <v>800000</v>
      </c>
      <c r="N9" s="116">
        <f t="shared" si="1"/>
        <v>0</v>
      </c>
      <c r="O9" s="117">
        <f t="shared" si="1"/>
        <v>0</v>
      </c>
      <c r="P9" s="116">
        <f t="shared" si="1"/>
        <v>0</v>
      </c>
    </row>
    <row r="10" spans="1:16">
      <c r="A10" s="124" t="s">
        <v>113</v>
      </c>
      <c r="B10" s="124"/>
      <c r="C10" s="124"/>
      <c r="D10" s="124"/>
      <c r="E10" s="109" t="s">
        <v>114</v>
      </c>
      <c r="F10" s="140">
        <f t="shared" ref="F10:P10" si="2">F11+F13</f>
        <v>2765735.64</v>
      </c>
      <c r="G10" s="115">
        <f t="shared" si="2"/>
        <v>1965735.64</v>
      </c>
      <c r="H10" s="115">
        <f t="shared" si="2"/>
        <v>1841735.64</v>
      </c>
      <c r="I10" s="115">
        <f t="shared" si="2"/>
        <v>0</v>
      </c>
      <c r="J10" s="116">
        <f t="shared" si="2"/>
        <v>124000</v>
      </c>
      <c r="K10" s="117">
        <f t="shared" si="2"/>
        <v>0</v>
      </c>
      <c r="L10" s="117">
        <f t="shared" si="2"/>
        <v>0</v>
      </c>
      <c r="M10" s="117">
        <f t="shared" si="2"/>
        <v>800000</v>
      </c>
      <c r="N10" s="116">
        <f t="shared" si="2"/>
        <v>0</v>
      </c>
      <c r="O10" s="117">
        <f t="shared" si="2"/>
        <v>0</v>
      </c>
      <c r="P10" s="116">
        <f t="shared" si="2"/>
        <v>0</v>
      </c>
    </row>
    <row r="11" ht="22.5" spans="1:16">
      <c r="A11" s="124"/>
      <c r="B11" s="124" t="s">
        <v>115</v>
      </c>
      <c r="C11" s="124"/>
      <c r="D11" s="124"/>
      <c r="E11" s="109" t="s">
        <v>116</v>
      </c>
      <c r="F11" s="140">
        <f t="shared" ref="F11:P11" si="3">F12</f>
        <v>1965735.64</v>
      </c>
      <c r="G11" s="115">
        <f t="shared" si="3"/>
        <v>1965735.64</v>
      </c>
      <c r="H11" s="115">
        <f t="shared" si="3"/>
        <v>1841735.64</v>
      </c>
      <c r="I11" s="115">
        <f t="shared" si="3"/>
        <v>0</v>
      </c>
      <c r="J11" s="116">
        <f t="shared" si="3"/>
        <v>124000</v>
      </c>
      <c r="K11" s="117">
        <f t="shared" si="3"/>
        <v>0</v>
      </c>
      <c r="L11" s="117">
        <f t="shared" si="3"/>
        <v>0</v>
      </c>
      <c r="M11" s="117">
        <f t="shared" si="3"/>
        <v>0</v>
      </c>
      <c r="N11" s="116">
        <f t="shared" si="3"/>
        <v>0</v>
      </c>
      <c r="O11" s="117">
        <f t="shared" si="3"/>
        <v>0</v>
      </c>
      <c r="P11" s="116">
        <f t="shared" si="3"/>
        <v>0</v>
      </c>
    </row>
    <row r="12" ht="22.5" spans="1:16">
      <c r="A12" s="124" t="s">
        <v>117</v>
      </c>
      <c r="B12" s="124" t="s">
        <v>118</v>
      </c>
      <c r="C12" s="124" t="s">
        <v>119</v>
      </c>
      <c r="D12" s="124" t="s">
        <v>120</v>
      </c>
      <c r="E12" s="109" t="s">
        <v>121</v>
      </c>
      <c r="F12" s="140">
        <v>1965735.64</v>
      </c>
      <c r="G12" s="115">
        <v>1965735.64</v>
      </c>
      <c r="H12" s="115">
        <v>1841735.64</v>
      </c>
      <c r="I12" s="115">
        <v>0</v>
      </c>
      <c r="J12" s="116">
        <v>124000</v>
      </c>
      <c r="K12" s="117">
        <v>0</v>
      </c>
      <c r="L12" s="117">
        <v>0</v>
      </c>
      <c r="M12" s="117">
        <v>0</v>
      </c>
      <c r="N12" s="116">
        <v>0</v>
      </c>
      <c r="O12" s="117">
        <v>0</v>
      </c>
      <c r="P12" s="116">
        <v>0</v>
      </c>
    </row>
    <row r="13" spans="1:16">
      <c r="A13" s="124"/>
      <c r="B13" s="124" t="s">
        <v>122</v>
      </c>
      <c r="C13" s="124"/>
      <c r="D13" s="124"/>
      <c r="E13" s="109" t="s">
        <v>123</v>
      </c>
      <c r="F13" s="140">
        <f t="shared" ref="F13:P13" si="4">F14</f>
        <v>800000</v>
      </c>
      <c r="G13" s="115">
        <f t="shared" si="4"/>
        <v>0</v>
      </c>
      <c r="H13" s="115">
        <f t="shared" si="4"/>
        <v>0</v>
      </c>
      <c r="I13" s="115">
        <f t="shared" si="4"/>
        <v>0</v>
      </c>
      <c r="J13" s="116">
        <f t="shared" si="4"/>
        <v>0</v>
      </c>
      <c r="K13" s="117">
        <f t="shared" si="4"/>
        <v>0</v>
      </c>
      <c r="L13" s="117">
        <f t="shared" si="4"/>
        <v>0</v>
      </c>
      <c r="M13" s="117">
        <f t="shared" si="4"/>
        <v>800000</v>
      </c>
      <c r="N13" s="116">
        <f t="shared" si="4"/>
        <v>0</v>
      </c>
      <c r="O13" s="117">
        <f t="shared" si="4"/>
        <v>0</v>
      </c>
      <c r="P13" s="116">
        <f t="shared" si="4"/>
        <v>0</v>
      </c>
    </row>
    <row r="14" ht="22.5" spans="1:16">
      <c r="A14" s="124" t="s">
        <v>117</v>
      </c>
      <c r="B14" s="124" t="s">
        <v>124</v>
      </c>
      <c r="C14" s="124" t="s">
        <v>125</v>
      </c>
      <c r="D14" s="124" t="s">
        <v>120</v>
      </c>
      <c r="E14" s="109" t="s">
        <v>126</v>
      </c>
      <c r="F14" s="140">
        <v>800000</v>
      </c>
      <c r="G14" s="115">
        <v>0</v>
      </c>
      <c r="H14" s="115">
        <v>0</v>
      </c>
      <c r="I14" s="115">
        <v>0</v>
      </c>
      <c r="J14" s="116">
        <v>0</v>
      </c>
      <c r="K14" s="117">
        <v>0</v>
      </c>
      <c r="L14" s="117">
        <v>0</v>
      </c>
      <c r="M14" s="117">
        <v>800000</v>
      </c>
      <c r="N14" s="116">
        <v>0</v>
      </c>
      <c r="O14" s="117">
        <v>0</v>
      </c>
      <c r="P14" s="116">
        <v>0</v>
      </c>
    </row>
    <row r="15" spans="1:16">
      <c r="A15" s="124" t="s">
        <v>127</v>
      </c>
      <c r="B15" s="124"/>
      <c r="C15" s="124"/>
      <c r="D15" s="124"/>
      <c r="E15" s="109" t="s">
        <v>128</v>
      </c>
      <c r="F15" s="140">
        <f t="shared" ref="F15:P16" si="5">F16</f>
        <v>90000</v>
      </c>
      <c r="G15" s="115">
        <f t="shared" si="5"/>
        <v>90000</v>
      </c>
      <c r="H15" s="115">
        <f t="shared" si="5"/>
        <v>0</v>
      </c>
      <c r="I15" s="115">
        <f t="shared" si="5"/>
        <v>0</v>
      </c>
      <c r="J15" s="116">
        <f t="shared" si="5"/>
        <v>0</v>
      </c>
      <c r="K15" s="117">
        <f t="shared" si="5"/>
        <v>90000</v>
      </c>
      <c r="L15" s="117">
        <f t="shared" si="5"/>
        <v>0</v>
      </c>
      <c r="M15" s="117">
        <f t="shared" si="5"/>
        <v>0</v>
      </c>
      <c r="N15" s="116">
        <f t="shared" si="5"/>
        <v>0</v>
      </c>
      <c r="O15" s="117">
        <f t="shared" si="5"/>
        <v>0</v>
      </c>
      <c r="P15" s="116">
        <f t="shared" si="5"/>
        <v>0</v>
      </c>
    </row>
    <row r="16" spans="1:16">
      <c r="A16" s="124"/>
      <c r="B16" s="124" t="s">
        <v>125</v>
      </c>
      <c r="C16" s="124"/>
      <c r="D16" s="124"/>
      <c r="E16" s="109" t="s">
        <v>129</v>
      </c>
      <c r="F16" s="140">
        <f t="shared" si="5"/>
        <v>90000</v>
      </c>
      <c r="G16" s="115">
        <f t="shared" si="5"/>
        <v>90000</v>
      </c>
      <c r="H16" s="115">
        <f t="shared" si="5"/>
        <v>0</v>
      </c>
      <c r="I16" s="115">
        <f t="shared" si="5"/>
        <v>0</v>
      </c>
      <c r="J16" s="116">
        <f t="shared" si="5"/>
        <v>0</v>
      </c>
      <c r="K16" s="117">
        <f t="shared" si="5"/>
        <v>90000</v>
      </c>
      <c r="L16" s="117">
        <f t="shared" si="5"/>
        <v>0</v>
      </c>
      <c r="M16" s="117">
        <f t="shared" si="5"/>
        <v>0</v>
      </c>
      <c r="N16" s="116">
        <f t="shared" si="5"/>
        <v>0</v>
      </c>
      <c r="O16" s="117">
        <f t="shared" si="5"/>
        <v>0</v>
      </c>
      <c r="P16" s="116">
        <f t="shared" si="5"/>
        <v>0</v>
      </c>
    </row>
    <row r="17" spans="1:16">
      <c r="A17" s="124" t="s">
        <v>130</v>
      </c>
      <c r="B17" s="124" t="s">
        <v>131</v>
      </c>
      <c r="C17" s="124" t="s">
        <v>119</v>
      </c>
      <c r="D17" s="124" t="s">
        <v>120</v>
      </c>
      <c r="E17" s="109" t="s">
        <v>132</v>
      </c>
      <c r="F17" s="140">
        <v>90000</v>
      </c>
      <c r="G17" s="115">
        <v>90000</v>
      </c>
      <c r="H17" s="115">
        <v>0</v>
      </c>
      <c r="I17" s="115">
        <v>0</v>
      </c>
      <c r="J17" s="116">
        <v>0</v>
      </c>
      <c r="K17" s="117">
        <v>90000</v>
      </c>
      <c r="L17" s="117">
        <v>0</v>
      </c>
      <c r="M17" s="117">
        <v>0</v>
      </c>
      <c r="N17" s="116">
        <v>0</v>
      </c>
      <c r="O17" s="117">
        <v>0</v>
      </c>
      <c r="P17" s="116">
        <v>0</v>
      </c>
    </row>
    <row r="18" spans="1:16">
      <c r="A18" s="124" t="s">
        <v>133</v>
      </c>
      <c r="B18" s="124"/>
      <c r="C18" s="124"/>
      <c r="D18" s="124"/>
      <c r="E18" s="109" t="s">
        <v>134</v>
      </c>
      <c r="F18" s="140">
        <f t="shared" ref="F18:P19" si="6">F19</f>
        <v>291876</v>
      </c>
      <c r="G18" s="115">
        <f t="shared" si="6"/>
        <v>291876</v>
      </c>
      <c r="H18" s="115">
        <f t="shared" si="6"/>
        <v>0</v>
      </c>
      <c r="I18" s="115">
        <f t="shared" si="6"/>
        <v>291876</v>
      </c>
      <c r="J18" s="116">
        <f t="shared" si="6"/>
        <v>0</v>
      </c>
      <c r="K18" s="117">
        <f t="shared" si="6"/>
        <v>0</v>
      </c>
      <c r="L18" s="117">
        <f t="shared" si="6"/>
        <v>0</v>
      </c>
      <c r="M18" s="117">
        <f t="shared" si="6"/>
        <v>0</v>
      </c>
      <c r="N18" s="116">
        <f t="shared" si="6"/>
        <v>0</v>
      </c>
      <c r="O18" s="117">
        <f t="shared" si="6"/>
        <v>0</v>
      </c>
      <c r="P18" s="116">
        <f t="shared" si="6"/>
        <v>0</v>
      </c>
    </row>
    <row r="19" spans="1:16">
      <c r="A19" s="124"/>
      <c r="B19" s="124" t="s">
        <v>135</v>
      </c>
      <c r="C19" s="124"/>
      <c r="D19" s="124"/>
      <c r="E19" s="109" t="s">
        <v>136</v>
      </c>
      <c r="F19" s="140">
        <f t="shared" si="6"/>
        <v>291876</v>
      </c>
      <c r="G19" s="115">
        <f t="shared" si="6"/>
        <v>291876</v>
      </c>
      <c r="H19" s="115">
        <f t="shared" si="6"/>
        <v>0</v>
      </c>
      <c r="I19" s="115">
        <f t="shared" si="6"/>
        <v>291876</v>
      </c>
      <c r="J19" s="116">
        <f t="shared" si="6"/>
        <v>0</v>
      </c>
      <c r="K19" s="117">
        <f t="shared" si="6"/>
        <v>0</v>
      </c>
      <c r="L19" s="117">
        <f t="shared" si="6"/>
        <v>0</v>
      </c>
      <c r="M19" s="117">
        <f t="shared" si="6"/>
        <v>0</v>
      </c>
      <c r="N19" s="116">
        <f t="shared" si="6"/>
        <v>0</v>
      </c>
      <c r="O19" s="117">
        <f t="shared" si="6"/>
        <v>0</v>
      </c>
      <c r="P19" s="116">
        <f t="shared" si="6"/>
        <v>0</v>
      </c>
    </row>
    <row r="20" ht="22.5" spans="1:16">
      <c r="A20" s="124" t="s">
        <v>137</v>
      </c>
      <c r="B20" s="124" t="s">
        <v>138</v>
      </c>
      <c r="C20" s="124" t="s">
        <v>119</v>
      </c>
      <c r="D20" s="124" t="s">
        <v>120</v>
      </c>
      <c r="E20" s="109" t="s">
        <v>139</v>
      </c>
      <c r="F20" s="140">
        <v>291876</v>
      </c>
      <c r="G20" s="115">
        <v>291876</v>
      </c>
      <c r="H20" s="115">
        <v>0</v>
      </c>
      <c r="I20" s="115">
        <v>291876</v>
      </c>
      <c r="J20" s="116">
        <v>0</v>
      </c>
      <c r="K20" s="117">
        <v>0</v>
      </c>
      <c r="L20" s="117">
        <v>0</v>
      </c>
      <c r="M20" s="117">
        <v>0</v>
      </c>
      <c r="N20" s="116">
        <v>0</v>
      </c>
      <c r="O20" s="117">
        <v>0</v>
      </c>
      <c r="P20" s="116">
        <v>0</v>
      </c>
    </row>
    <row r="21" spans="1:16">
      <c r="A21" s="124" t="s">
        <v>140</v>
      </c>
      <c r="B21" s="124"/>
      <c r="C21" s="124"/>
      <c r="D21" s="124"/>
      <c r="E21" s="109" t="s">
        <v>141</v>
      </c>
      <c r="F21" s="140">
        <f t="shared" ref="F21:P22" si="7">F22</f>
        <v>96809.04</v>
      </c>
      <c r="G21" s="115">
        <f t="shared" si="7"/>
        <v>96809.04</v>
      </c>
      <c r="H21" s="115">
        <f t="shared" si="7"/>
        <v>0</v>
      </c>
      <c r="I21" s="115">
        <f t="shared" si="7"/>
        <v>96809.04</v>
      </c>
      <c r="J21" s="116">
        <f t="shared" si="7"/>
        <v>0</v>
      </c>
      <c r="K21" s="117">
        <f t="shared" si="7"/>
        <v>0</v>
      </c>
      <c r="L21" s="117">
        <f t="shared" si="7"/>
        <v>0</v>
      </c>
      <c r="M21" s="117">
        <f t="shared" si="7"/>
        <v>0</v>
      </c>
      <c r="N21" s="116">
        <f t="shared" si="7"/>
        <v>0</v>
      </c>
      <c r="O21" s="117">
        <f t="shared" si="7"/>
        <v>0</v>
      </c>
      <c r="P21" s="116">
        <f t="shared" si="7"/>
        <v>0</v>
      </c>
    </row>
    <row r="22" spans="1:16">
      <c r="A22" s="124"/>
      <c r="B22" s="124" t="s">
        <v>135</v>
      </c>
      <c r="C22" s="124"/>
      <c r="D22" s="124"/>
      <c r="E22" s="109" t="s">
        <v>142</v>
      </c>
      <c r="F22" s="140">
        <f t="shared" si="7"/>
        <v>96809.04</v>
      </c>
      <c r="G22" s="115">
        <f t="shared" si="7"/>
        <v>96809.04</v>
      </c>
      <c r="H22" s="115">
        <f t="shared" si="7"/>
        <v>0</v>
      </c>
      <c r="I22" s="115">
        <f t="shared" si="7"/>
        <v>96809.04</v>
      </c>
      <c r="J22" s="116">
        <f t="shared" si="7"/>
        <v>0</v>
      </c>
      <c r="K22" s="117">
        <f t="shared" si="7"/>
        <v>0</v>
      </c>
      <c r="L22" s="117">
        <f t="shared" si="7"/>
        <v>0</v>
      </c>
      <c r="M22" s="117">
        <f t="shared" si="7"/>
        <v>0</v>
      </c>
      <c r="N22" s="116">
        <f t="shared" si="7"/>
        <v>0</v>
      </c>
      <c r="O22" s="117">
        <f t="shared" si="7"/>
        <v>0</v>
      </c>
      <c r="P22" s="116">
        <f t="shared" si="7"/>
        <v>0</v>
      </c>
    </row>
    <row r="23" spans="1:16">
      <c r="A23" s="124" t="s">
        <v>143</v>
      </c>
      <c r="B23" s="124" t="s">
        <v>138</v>
      </c>
      <c r="C23" s="124" t="s">
        <v>119</v>
      </c>
      <c r="D23" s="124" t="s">
        <v>120</v>
      </c>
      <c r="E23" s="109" t="s">
        <v>144</v>
      </c>
      <c r="F23" s="140">
        <v>96809.04</v>
      </c>
      <c r="G23" s="115">
        <v>96809.04</v>
      </c>
      <c r="H23" s="115">
        <v>0</v>
      </c>
      <c r="I23" s="115">
        <v>96809.04</v>
      </c>
      <c r="J23" s="116">
        <v>0</v>
      </c>
      <c r="K23" s="117">
        <v>0</v>
      </c>
      <c r="L23" s="117">
        <v>0</v>
      </c>
      <c r="M23" s="117">
        <v>0</v>
      </c>
      <c r="N23" s="116">
        <v>0</v>
      </c>
      <c r="O23" s="117">
        <v>0</v>
      </c>
      <c r="P23" s="116">
        <v>0</v>
      </c>
    </row>
    <row r="24" spans="1:16">
      <c r="A24" s="124" t="s">
        <v>145</v>
      </c>
      <c r="B24" s="124"/>
      <c r="C24" s="124"/>
      <c r="D24" s="124"/>
      <c r="E24" s="109" t="s">
        <v>146</v>
      </c>
      <c r="F24" s="140">
        <f t="shared" ref="F24:P25" si="8">F25</f>
        <v>129078.72</v>
      </c>
      <c r="G24" s="115">
        <f t="shared" si="8"/>
        <v>129078.72</v>
      </c>
      <c r="H24" s="115">
        <f t="shared" si="8"/>
        <v>0</v>
      </c>
      <c r="I24" s="115">
        <f t="shared" si="8"/>
        <v>129078.72</v>
      </c>
      <c r="J24" s="116">
        <f t="shared" si="8"/>
        <v>0</v>
      </c>
      <c r="K24" s="117">
        <f t="shared" si="8"/>
        <v>0</v>
      </c>
      <c r="L24" s="117">
        <f t="shared" si="8"/>
        <v>0</v>
      </c>
      <c r="M24" s="117">
        <f t="shared" si="8"/>
        <v>0</v>
      </c>
      <c r="N24" s="116">
        <f t="shared" si="8"/>
        <v>0</v>
      </c>
      <c r="O24" s="117">
        <f t="shared" si="8"/>
        <v>0</v>
      </c>
      <c r="P24" s="116">
        <f t="shared" si="8"/>
        <v>0</v>
      </c>
    </row>
    <row r="25" spans="1:16">
      <c r="A25" s="124"/>
      <c r="B25" s="124" t="s">
        <v>147</v>
      </c>
      <c r="C25" s="124"/>
      <c r="D25" s="124"/>
      <c r="E25" s="109" t="s">
        <v>148</v>
      </c>
      <c r="F25" s="140">
        <f t="shared" si="8"/>
        <v>129078.72</v>
      </c>
      <c r="G25" s="115">
        <f t="shared" si="8"/>
        <v>129078.72</v>
      </c>
      <c r="H25" s="115">
        <f t="shared" si="8"/>
        <v>0</v>
      </c>
      <c r="I25" s="115">
        <f t="shared" si="8"/>
        <v>129078.72</v>
      </c>
      <c r="J25" s="116">
        <f t="shared" si="8"/>
        <v>0</v>
      </c>
      <c r="K25" s="117">
        <f t="shared" si="8"/>
        <v>0</v>
      </c>
      <c r="L25" s="117">
        <f t="shared" si="8"/>
        <v>0</v>
      </c>
      <c r="M25" s="117">
        <f t="shared" si="8"/>
        <v>0</v>
      </c>
      <c r="N25" s="116">
        <f t="shared" si="8"/>
        <v>0</v>
      </c>
      <c r="O25" s="117">
        <f t="shared" si="8"/>
        <v>0</v>
      </c>
      <c r="P25" s="116">
        <f t="shared" si="8"/>
        <v>0</v>
      </c>
    </row>
    <row r="26" spans="1:16">
      <c r="A26" s="124" t="s">
        <v>149</v>
      </c>
      <c r="B26" s="124" t="s">
        <v>150</v>
      </c>
      <c r="C26" s="124" t="s">
        <v>119</v>
      </c>
      <c r="D26" s="124" t="s">
        <v>120</v>
      </c>
      <c r="E26" s="109" t="s">
        <v>151</v>
      </c>
      <c r="F26" s="140">
        <v>129078.72</v>
      </c>
      <c r="G26" s="115">
        <v>129078.72</v>
      </c>
      <c r="H26" s="115">
        <v>0</v>
      </c>
      <c r="I26" s="115">
        <v>129078.72</v>
      </c>
      <c r="J26" s="116">
        <v>0</v>
      </c>
      <c r="K26" s="117">
        <v>0</v>
      </c>
      <c r="L26" s="117">
        <v>0</v>
      </c>
      <c r="M26" s="117">
        <v>0</v>
      </c>
      <c r="N26" s="116">
        <v>0</v>
      </c>
      <c r="O26" s="117">
        <v>0</v>
      </c>
      <c r="P26" s="116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8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77"/>
      <c r="D1" s="77"/>
      <c r="O1" s="87" t="s">
        <v>165</v>
      </c>
    </row>
    <row r="2" ht="52.5" customHeight="1" spans="1:15">
      <c r="A2" s="95" t="s">
        <v>166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18.75" customHeight="1" spans="15:15">
      <c r="O3" s="87" t="s">
        <v>16</v>
      </c>
    </row>
    <row r="4" ht="13.5" customHeight="1" spans="1:15">
      <c r="A4" s="138" t="s">
        <v>93</v>
      </c>
      <c r="B4" s="138"/>
      <c r="C4" s="138"/>
      <c r="D4" s="130" t="s">
        <v>5</v>
      </c>
      <c r="E4" s="91" t="s">
        <v>94</v>
      </c>
      <c r="F4" s="81" t="s">
        <v>154</v>
      </c>
      <c r="G4" s="153" t="s">
        <v>155</v>
      </c>
      <c r="H4" s="131"/>
      <c r="I4" s="131"/>
      <c r="J4" s="131"/>
      <c r="K4" s="131"/>
      <c r="L4" s="131"/>
      <c r="M4" s="131"/>
      <c r="N4" s="120"/>
      <c r="O4" s="81" t="s">
        <v>156</v>
      </c>
    </row>
    <row r="5" ht="13.5" customHeight="1" spans="1:15">
      <c r="A5" s="123" t="s">
        <v>99</v>
      </c>
      <c r="B5" s="123" t="s">
        <v>100</v>
      </c>
      <c r="C5" s="154" t="s">
        <v>101</v>
      </c>
      <c r="D5" s="135"/>
      <c r="E5" s="91"/>
      <c r="F5" s="80"/>
      <c r="G5" s="82" t="s">
        <v>109</v>
      </c>
      <c r="H5" s="89" t="s">
        <v>167</v>
      </c>
      <c r="I5" s="90"/>
      <c r="J5" s="90"/>
      <c r="K5" s="90"/>
      <c r="L5" s="90"/>
      <c r="M5" s="91"/>
      <c r="N5" s="82" t="s">
        <v>164</v>
      </c>
      <c r="O5" s="81"/>
    </row>
    <row r="6" ht="13.5" customHeight="1" spans="1:15">
      <c r="A6" s="122"/>
      <c r="B6" s="122"/>
      <c r="C6" s="137"/>
      <c r="D6" s="135"/>
      <c r="E6" s="91"/>
      <c r="F6" s="80"/>
      <c r="G6" s="103"/>
      <c r="H6" s="82" t="s">
        <v>102</v>
      </c>
      <c r="I6" s="156" t="s">
        <v>168</v>
      </c>
      <c r="J6" s="157"/>
      <c r="K6" s="157"/>
      <c r="L6" s="92"/>
      <c r="M6" s="83" t="s">
        <v>169</v>
      </c>
      <c r="N6" s="103"/>
      <c r="O6" s="81"/>
    </row>
    <row r="7" ht="37.5" customHeight="1" spans="1:15">
      <c r="A7" s="155"/>
      <c r="B7" s="155"/>
      <c r="C7" s="139"/>
      <c r="D7" s="139"/>
      <c r="E7" s="120"/>
      <c r="F7" s="80"/>
      <c r="G7" s="104"/>
      <c r="H7" s="104"/>
      <c r="I7" s="92" t="s">
        <v>102</v>
      </c>
      <c r="J7" s="92" t="s">
        <v>160</v>
      </c>
      <c r="K7" s="83" t="s">
        <v>162</v>
      </c>
      <c r="L7" s="83" t="s">
        <v>163</v>
      </c>
      <c r="M7" s="83"/>
      <c r="N7" s="104"/>
      <c r="O7" s="80"/>
    </row>
    <row r="8" ht="12" customHeight="1" spans="1:15">
      <c r="A8" s="123" t="s">
        <v>9</v>
      </c>
      <c r="B8" s="123" t="s">
        <v>9</v>
      </c>
      <c r="C8" s="17" t="s">
        <v>9</v>
      </c>
      <c r="D8" s="17" t="s">
        <v>9</v>
      </c>
      <c r="E8" s="17" t="s">
        <v>9</v>
      </c>
      <c r="F8" s="31">
        <v>1</v>
      </c>
      <c r="G8" s="17">
        <v>2</v>
      </c>
      <c r="H8" s="17">
        <v>3</v>
      </c>
      <c r="I8" s="17">
        <v>4</v>
      </c>
      <c r="J8" s="123">
        <v>5</v>
      </c>
      <c r="K8" s="123">
        <v>6</v>
      </c>
      <c r="L8" s="17">
        <v>7</v>
      </c>
      <c r="M8" s="31">
        <v>8</v>
      </c>
      <c r="N8" s="17">
        <v>9</v>
      </c>
      <c r="O8" s="31">
        <v>10</v>
      </c>
    </row>
    <row r="9" s="77" customFormat="1" spans="1:15">
      <c r="A9" s="124"/>
      <c r="B9" s="124"/>
      <c r="C9" s="124"/>
      <c r="D9" s="124"/>
      <c r="E9" s="109" t="s">
        <v>109</v>
      </c>
      <c r="F9" s="140">
        <f t="shared" ref="F9:O10" si="0">F10</f>
        <v>3373499.4</v>
      </c>
      <c r="G9" s="115">
        <f t="shared" si="0"/>
        <v>2573499.4</v>
      </c>
      <c r="H9" s="115">
        <f t="shared" si="0"/>
        <v>2573499.4</v>
      </c>
      <c r="I9" s="115">
        <f t="shared" si="0"/>
        <v>2055735.64</v>
      </c>
      <c r="J9" s="115">
        <f t="shared" si="0"/>
        <v>1841735.64</v>
      </c>
      <c r="K9" s="115">
        <f t="shared" si="0"/>
        <v>124000</v>
      </c>
      <c r="L9" s="116">
        <f t="shared" si="0"/>
        <v>90000</v>
      </c>
      <c r="M9" s="117">
        <f t="shared" si="0"/>
        <v>517763.76</v>
      </c>
      <c r="N9" s="117">
        <f t="shared" si="0"/>
        <v>0</v>
      </c>
      <c r="O9" s="116">
        <f t="shared" si="0"/>
        <v>800000</v>
      </c>
    </row>
    <row r="10" spans="1:15">
      <c r="A10" s="124"/>
      <c r="B10" s="124"/>
      <c r="C10" s="124"/>
      <c r="D10" s="124" t="s">
        <v>110</v>
      </c>
      <c r="E10" s="109" t="s">
        <v>11</v>
      </c>
      <c r="F10" s="140">
        <f t="shared" si="0"/>
        <v>3373499.4</v>
      </c>
      <c r="G10" s="115">
        <f t="shared" si="0"/>
        <v>2573499.4</v>
      </c>
      <c r="H10" s="115">
        <f t="shared" si="0"/>
        <v>2573499.4</v>
      </c>
      <c r="I10" s="115">
        <f t="shared" si="0"/>
        <v>2055735.64</v>
      </c>
      <c r="J10" s="115">
        <f t="shared" si="0"/>
        <v>1841735.64</v>
      </c>
      <c r="K10" s="115">
        <f t="shared" si="0"/>
        <v>124000</v>
      </c>
      <c r="L10" s="116">
        <f t="shared" si="0"/>
        <v>90000</v>
      </c>
      <c r="M10" s="117">
        <f t="shared" si="0"/>
        <v>517763.76</v>
      </c>
      <c r="N10" s="117">
        <f t="shared" si="0"/>
        <v>0</v>
      </c>
      <c r="O10" s="116">
        <f t="shared" si="0"/>
        <v>800000</v>
      </c>
    </row>
    <row r="11" spans="1:15">
      <c r="A11" s="124"/>
      <c r="B11" s="124"/>
      <c r="C11" s="124"/>
      <c r="D11" s="124" t="s">
        <v>111</v>
      </c>
      <c r="E11" s="109" t="s">
        <v>112</v>
      </c>
      <c r="F11" s="140">
        <f t="shared" ref="F11:O11" si="1">F12+F17+F20+F23+F26</f>
        <v>3373499.4</v>
      </c>
      <c r="G11" s="115">
        <f t="shared" si="1"/>
        <v>2573499.4</v>
      </c>
      <c r="H11" s="115">
        <f t="shared" si="1"/>
        <v>2573499.4</v>
      </c>
      <c r="I11" s="115">
        <f t="shared" si="1"/>
        <v>2055735.64</v>
      </c>
      <c r="J11" s="115">
        <f t="shared" si="1"/>
        <v>1841735.64</v>
      </c>
      <c r="K11" s="115">
        <f t="shared" si="1"/>
        <v>124000</v>
      </c>
      <c r="L11" s="116">
        <f t="shared" si="1"/>
        <v>90000</v>
      </c>
      <c r="M11" s="117">
        <f t="shared" si="1"/>
        <v>517763.76</v>
      </c>
      <c r="N11" s="117">
        <f t="shared" si="1"/>
        <v>0</v>
      </c>
      <c r="O11" s="116">
        <f t="shared" si="1"/>
        <v>800000</v>
      </c>
    </row>
    <row r="12" spans="1:15">
      <c r="A12" s="124" t="s">
        <v>113</v>
      </c>
      <c r="B12" s="124"/>
      <c r="C12" s="124"/>
      <c r="D12" s="124"/>
      <c r="E12" s="109" t="s">
        <v>114</v>
      </c>
      <c r="F12" s="140">
        <f t="shared" ref="F12:O12" si="2">F13+F15</f>
        <v>2765735.64</v>
      </c>
      <c r="G12" s="115">
        <f t="shared" si="2"/>
        <v>1965735.64</v>
      </c>
      <c r="H12" s="115">
        <f t="shared" si="2"/>
        <v>1965735.64</v>
      </c>
      <c r="I12" s="115">
        <f t="shared" si="2"/>
        <v>1965735.64</v>
      </c>
      <c r="J12" s="115">
        <f t="shared" si="2"/>
        <v>1841735.64</v>
      </c>
      <c r="K12" s="115">
        <f t="shared" si="2"/>
        <v>124000</v>
      </c>
      <c r="L12" s="116">
        <f t="shared" si="2"/>
        <v>0</v>
      </c>
      <c r="M12" s="117">
        <f t="shared" si="2"/>
        <v>0</v>
      </c>
      <c r="N12" s="117">
        <f t="shared" si="2"/>
        <v>0</v>
      </c>
      <c r="O12" s="116">
        <f t="shared" si="2"/>
        <v>800000</v>
      </c>
    </row>
    <row r="13" ht="22.5" spans="1:15">
      <c r="A13" s="124"/>
      <c r="B13" s="124" t="s">
        <v>115</v>
      </c>
      <c r="C13" s="124"/>
      <c r="D13" s="124"/>
      <c r="E13" s="109" t="s">
        <v>116</v>
      </c>
      <c r="F13" s="140">
        <f t="shared" ref="F13:O13" si="3">F14</f>
        <v>1965735.64</v>
      </c>
      <c r="G13" s="115">
        <f t="shared" si="3"/>
        <v>1965735.64</v>
      </c>
      <c r="H13" s="115">
        <f t="shared" si="3"/>
        <v>1965735.64</v>
      </c>
      <c r="I13" s="115">
        <f t="shared" si="3"/>
        <v>1965735.64</v>
      </c>
      <c r="J13" s="115">
        <f t="shared" si="3"/>
        <v>1841735.64</v>
      </c>
      <c r="K13" s="115">
        <f t="shared" si="3"/>
        <v>124000</v>
      </c>
      <c r="L13" s="116">
        <f t="shared" si="3"/>
        <v>0</v>
      </c>
      <c r="M13" s="117">
        <f t="shared" si="3"/>
        <v>0</v>
      </c>
      <c r="N13" s="117">
        <f t="shared" si="3"/>
        <v>0</v>
      </c>
      <c r="O13" s="116">
        <f t="shared" si="3"/>
        <v>0</v>
      </c>
    </row>
    <row r="14" ht="22.5" spans="1:15">
      <c r="A14" s="124" t="s">
        <v>117</v>
      </c>
      <c r="B14" s="124" t="s">
        <v>118</v>
      </c>
      <c r="C14" s="124" t="s">
        <v>119</v>
      </c>
      <c r="D14" s="124" t="s">
        <v>120</v>
      </c>
      <c r="E14" s="109" t="s">
        <v>121</v>
      </c>
      <c r="F14" s="140">
        <v>1965735.64</v>
      </c>
      <c r="G14" s="115">
        <v>1965735.64</v>
      </c>
      <c r="H14" s="115">
        <v>1965735.64</v>
      </c>
      <c r="I14" s="115">
        <v>1965735.64</v>
      </c>
      <c r="J14" s="115">
        <v>1841735.64</v>
      </c>
      <c r="K14" s="115">
        <v>124000</v>
      </c>
      <c r="L14" s="116">
        <v>0</v>
      </c>
      <c r="M14" s="117">
        <v>0</v>
      </c>
      <c r="N14" s="117">
        <v>0</v>
      </c>
      <c r="O14" s="116">
        <v>0</v>
      </c>
    </row>
    <row r="15" spans="1:15">
      <c r="A15" s="124"/>
      <c r="B15" s="124" t="s">
        <v>122</v>
      </c>
      <c r="C15" s="124"/>
      <c r="D15" s="124"/>
      <c r="E15" s="109" t="s">
        <v>123</v>
      </c>
      <c r="F15" s="140">
        <f t="shared" ref="F15:O15" si="4">F16</f>
        <v>800000</v>
      </c>
      <c r="G15" s="115">
        <f t="shared" si="4"/>
        <v>0</v>
      </c>
      <c r="H15" s="115">
        <f t="shared" si="4"/>
        <v>0</v>
      </c>
      <c r="I15" s="115">
        <f t="shared" si="4"/>
        <v>0</v>
      </c>
      <c r="J15" s="115">
        <f t="shared" si="4"/>
        <v>0</v>
      </c>
      <c r="K15" s="115">
        <f t="shared" si="4"/>
        <v>0</v>
      </c>
      <c r="L15" s="116">
        <f t="shared" si="4"/>
        <v>0</v>
      </c>
      <c r="M15" s="117">
        <f t="shared" si="4"/>
        <v>0</v>
      </c>
      <c r="N15" s="117">
        <f t="shared" si="4"/>
        <v>0</v>
      </c>
      <c r="O15" s="116">
        <f t="shared" si="4"/>
        <v>800000</v>
      </c>
    </row>
    <row r="16" ht="22.5" spans="1:15">
      <c r="A16" s="124" t="s">
        <v>117</v>
      </c>
      <c r="B16" s="124" t="s">
        <v>124</v>
      </c>
      <c r="C16" s="124" t="s">
        <v>125</v>
      </c>
      <c r="D16" s="124" t="s">
        <v>120</v>
      </c>
      <c r="E16" s="109" t="s">
        <v>126</v>
      </c>
      <c r="F16" s="140">
        <v>800000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6">
        <v>0</v>
      </c>
      <c r="M16" s="117">
        <v>0</v>
      </c>
      <c r="N16" s="117">
        <v>0</v>
      </c>
      <c r="O16" s="116">
        <v>800000</v>
      </c>
    </row>
    <row r="17" spans="1:15">
      <c r="A17" s="124" t="s">
        <v>127</v>
      </c>
      <c r="B17" s="124"/>
      <c r="C17" s="124"/>
      <c r="D17" s="124"/>
      <c r="E17" s="109" t="s">
        <v>128</v>
      </c>
      <c r="F17" s="140">
        <f t="shared" ref="F17:O18" si="5">F18</f>
        <v>90000</v>
      </c>
      <c r="G17" s="115">
        <f t="shared" si="5"/>
        <v>90000</v>
      </c>
      <c r="H17" s="115">
        <f t="shared" si="5"/>
        <v>90000</v>
      </c>
      <c r="I17" s="115">
        <f t="shared" si="5"/>
        <v>90000</v>
      </c>
      <c r="J17" s="115">
        <f t="shared" si="5"/>
        <v>0</v>
      </c>
      <c r="K17" s="115">
        <f t="shared" si="5"/>
        <v>0</v>
      </c>
      <c r="L17" s="116">
        <f t="shared" si="5"/>
        <v>90000</v>
      </c>
      <c r="M17" s="117">
        <f t="shared" si="5"/>
        <v>0</v>
      </c>
      <c r="N17" s="117">
        <f t="shared" si="5"/>
        <v>0</v>
      </c>
      <c r="O17" s="116">
        <f t="shared" si="5"/>
        <v>0</v>
      </c>
    </row>
    <row r="18" spans="1:15">
      <c r="A18" s="124"/>
      <c r="B18" s="124" t="s">
        <v>125</v>
      </c>
      <c r="C18" s="124"/>
      <c r="D18" s="124"/>
      <c r="E18" s="109" t="s">
        <v>129</v>
      </c>
      <c r="F18" s="140">
        <f t="shared" si="5"/>
        <v>90000</v>
      </c>
      <c r="G18" s="115">
        <f t="shared" si="5"/>
        <v>90000</v>
      </c>
      <c r="H18" s="115">
        <f t="shared" si="5"/>
        <v>90000</v>
      </c>
      <c r="I18" s="115">
        <f t="shared" si="5"/>
        <v>90000</v>
      </c>
      <c r="J18" s="115">
        <f t="shared" si="5"/>
        <v>0</v>
      </c>
      <c r="K18" s="115">
        <f t="shared" si="5"/>
        <v>0</v>
      </c>
      <c r="L18" s="116">
        <f t="shared" si="5"/>
        <v>90000</v>
      </c>
      <c r="M18" s="117">
        <f t="shared" si="5"/>
        <v>0</v>
      </c>
      <c r="N18" s="117">
        <f t="shared" si="5"/>
        <v>0</v>
      </c>
      <c r="O18" s="116">
        <f t="shared" si="5"/>
        <v>0</v>
      </c>
    </row>
    <row r="19" spans="1:15">
      <c r="A19" s="124" t="s">
        <v>130</v>
      </c>
      <c r="B19" s="124" t="s">
        <v>131</v>
      </c>
      <c r="C19" s="124" t="s">
        <v>119</v>
      </c>
      <c r="D19" s="124" t="s">
        <v>120</v>
      </c>
      <c r="E19" s="109" t="s">
        <v>132</v>
      </c>
      <c r="F19" s="140">
        <v>90000</v>
      </c>
      <c r="G19" s="115">
        <v>90000</v>
      </c>
      <c r="H19" s="115">
        <v>90000</v>
      </c>
      <c r="I19" s="115">
        <v>90000</v>
      </c>
      <c r="J19" s="115">
        <v>0</v>
      </c>
      <c r="K19" s="115">
        <v>0</v>
      </c>
      <c r="L19" s="116">
        <v>90000</v>
      </c>
      <c r="M19" s="117">
        <v>0</v>
      </c>
      <c r="N19" s="117">
        <v>0</v>
      </c>
      <c r="O19" s="116">
        <v>0</v>
      </c>
    </row>
    <row r="20" spans="1:15">
      <c r="A20" s="124" t="s">
        <v>133</v>
      </c>
      <c r="B20" s="124"/>
      <c r="C20" s="124"/>
      <c r="D20" s="124"/>
      <c r="E20" s="109" t="s">
        <v>134</v>
      </c>
      <c r="F20" s="140">
        <f t="shared" ref="F20:O21" si="6">F21</f>
        <v>291876</v>
      </c>
      <c r="G20" s="115">
        <f t="shared" si="6"/>
        <v>291876</v>
      </c>
      <c r="H20" s="115">
        <f t="shared" si="6"/>
        <v>291876</v>
      </c>
      <c r="I20" s="115">
        <f t="shared" si="6"/>
        <v>0</v>
      </c>
      <c r="J20" s="115">
        <f t="shared" si="6"/>
        <v>0</v>
      </c>
      <c r="K20" s="115">
        <f t="shared" si="6"/>
        <v>0</v>
      </c>
      <c r="L20" s="116">
        <f t="shared" si="6"/>
        <v>0</v>
      </c>
      <c r="M20" s="117">
        <f t="shared" si="6"/>
        <v>291876</v>
      </c>
      <c r="N20" s="117">
        <f t="shared" si="6"/>
        <v>0</v>
      </c>
      <c r="O20" s="116">
        <f t="shared" si="6"/>
        <v>0</v>
      </c>
    </row>
    <row r="21" spans="1:15">
      <c r="A21" s="124"/>
      <c r="B21" s="124" t="s">
        <v>135</v>
      </c>
      <c r="C21" s="124"/>
      <c r="D21" s="124"/>
      <c r="E21" s="109" t="s">
        <v>136</v>
      </c>
      <c r="F21" s="140">
        <f t="shared" si="6"/>
        <v>291876</v>
      </c>
      <c r="G21" s="115">
        <f t="shared" si="6"/>
        <v>291876</v>
      </c>
      <c r="H21" s="115">
        <f t="shared" si="6"/>
        <v>291876</v>
      </c>
      <c r="I21" s="115">
        <f t="shared" si="6"/>
        <v>0</v>
      </c>
      <c r="J21" s="115">
        <f t="shared" si="6"/>
        <v>0</v>
      </c>
      <c r="K21" s="115">
        <f t="shared" si="6"/>
        <v>0</v>
      </c>
      <c r="L21" s="116">
        <f t="shared" si="6"/>
        <v>0</v>
      </c>
      <c r="M21" s="117">
        <f t="shared" si="6"/>
        <v>291876</v>
      </c>
      <c r="N21" s="117">
        <f t="shared" si="6"/>
        <v>0</v>
      </c>
      <c r="O21" s="116">
        <f t="shared" si="6"/>
        <v>0</v>
      </c>
    </row>
    <row r="22" ht="22.5" spans="1:15">
      <c r="A22" s="124" t="s">
        <v>137</v>
      </c>
      <c r="B22" s="124" t="s">
        <v>138</v>
      </c>
      <c r="C22" s="124" t="s">
        <v>119</v>
      </c>
      <c r="D22" s="124" t="s">
        <v>120</v>
      </c>
      <c r="E22" s="109" t="s">
        <v>139</v>
      </c>
      <c r="F22" s="140">
        <v>291876</v>
      </c>
      <c r="G22" s="115">
        <v>291876</v>
      </c>
      <c r="H22" s="115">
        <v>291876</v>
      </c>
      <c r="I22" s="115">
        <v>0</v>
      </c>
      <c r="J22" s="115">
        <v>0</v>
      </c>
      <c r="K22" s="115">
        <v>0</v>
      </c>
      <c r="L22" s="116">
        <v>0</v>
      </c>
      <c r="M22" s="117">
        <v>291876</v>
      </c>
      <c r="N22" s="117">
        <v>0</v>
      </c>
      <c r="O22" s="116">
        <v>0</v>
      </c>
    </row>
    <row r="23" spans="1:15">
      <c r="A23" s="124" t="s">
        <v>140</v>
      </c>
      <c r="B23" s="124"/>
      <c r="C23" s="124"/>
      <c r="D23" s="124"/>
      <c r="E23" s="109" t="s">
        <v>141</v>
      </c>
      <c r="F23" s="140">
        <f t="shared" ref="F23:O24" si="7">F24</f>
        <v>96809.04</v>
      </c>
      <c r="G23" s="115">
        <f t="shared" si="7"/>
        <v>96809.04</v>
      </c>
      <c r="H23" s="115">
        <f t="shared" si="7"/>
        <v>96809.04</v>
      </c>
      <c r="I23" s="115">
        <f t="shared" si="7"/>
        <v>0</v>
      </c>
      <c r="J23" s="115">
        <f t="shared" si="7"/>
        <v>0</v>
      </c>
      <c r="K23" s="115">
        <f t="shared" si="7"/>
        <v>0</v>
      </c>
      <c r="L23" s="116">
        <f t="shared" si="7"/>
        <v>0</v>
      </c>
      <c r="M23" s="117">
        <f t="shared" si="7"/>
        <v>96809.04</v>
      </c>
      <c r="N23" s="117">
        <f t="shared" si="7"/>
        <v>0</v>
      </c>
      <c r="O23" s="116">
        <f t="shared" si="7"/>
        <v>0</v>
      </c>
    </row>
    <row r="24" spans="1:15">
      <c r="A24" s="124"/>
      <c r="B24" s="124" t="s">
        <v>135</v>
      </c>
      <c r="C24" s="124"/>
      <c r="D24" s="124"/>
      <c r="E24" s="109" t="s">
        <v>142</v>
      </c>
      <c r="F24" s="140">
        <f t="shared" si="7"/>
        <v>96809.04</v>
      </c>
      <c r="G24" s="115">
        <f t="shared" si="7"/>
        <v>96809.04</v>
      </c>
      <c r="H24" s="115">
        <f t="shared" si="7"/>
        <v>96809.04</v>
      </c>
      <c r="I24" s="115">
        <f t="shared" si="7"/>
        <v>0</v>
      </c>
      <c r="J24" s="115">
        <f t="shared" si="7"/>
        <v>0</v>
      </c>
      <c r="K24" s="115">
        <f t="shared" si="7"/>
        <v>0</v>
      </c>
      <c r="L24" s="116">
        <f t="shared" si="7"/>
        <v>0</v>
      </c>
      <c r="M24" s="117">
        <f t="shared" si="7"/>
        <v>96809.04</v>
      </c>
      <c r="N24" s="117">
        <f t="shared" si="7"/>
        <v>0</v>
      </c>
      <c r="O24" s="116">
        <f t="shared" si="7"/>
        <v>0</v>
      </c>
    </row>
    <row r="25" spans="1:15">
      <c r="A25" s="124" t="s">
        <v>143</v>
      </c>
      <c r="B25" s="124" t="s">
        <v>138</v>
      </c>
      <c r="C25" s="124" t="s">
        <v>119</v>
      </c>
      <c r="D25" s="124" t="s">
        <v>120</v>
      </c>
      <c r="E25" s="109" t="s">
        <v>144</v>
      </c>
      <c r="F25" s="140">
        <v>96809.04</v>
      </c>
      <c r="G25" s="115">
        <v>96809.04</v>
      </c>
      <c r="H25" s="115">
        <v>96809.04</v>
      </c>
      <c r="I25" s="115">
        <v>0</v>
      </c>
      <c r="J25" s="115">
        <v>0</v>
      </c>
      <c r="K25" s="115">
        <v>0</v>
      </c>
      <c r="L25" s="116">
        <v>0</v>
      </c>
      <c r="M25" s="117">
        <v>96809.04</v>
      </c>
      <c r="N25" s="117">
        <v>0</v>
      </c>
      <c r="O25" s="116">
        <v>0</v>
      </c>
    </row>
    <row r="26" spans="1:15">
      <c r="A26" s="124" t="s">
        <v>145</v>
      </c>
      <c r="B26" s="124"/>
      <c r="C26" s="124"/>
      <c r="D26" s="124"/>
      <c r="E26" s="109" t="s">
        <v>146</v>
      </c>
      <c r="F26" s="140">
        <f t="shared" ref="F26:O27" si="8">F27</f>
        <v>129078.72</v>
      </c>
      <c r="G26" s="115">
        <f t="shared" si="8"/>
        <v>129078.72</v>
      </c>
      <c r="H26" s="115">
        <f t="shared" si="8"/>
        <v>129078.72</v>
      </c>
      <c r="I26" s="115">
        <f t="shared" si="8"/>
        <v>0</v>
      </c>
      <c r="J26" s="115">
        <f t="shared" si="8"/>
        <v>0</v>
      </c>
      <c r="K26" s="115">
        <f t="shared" si="8"/>
        <v>0</v>
      </c>
      <c r="L26" s="116">
        <f t="shared" si="8"/>
        <v>0</v>
      </c>
      <c r="M26" s="117">
        <f t="shared" si="8"/>
        <v>129078.72</v>
      </c>
      <c r="N26" s="117">
        <f t="shared" si="8"/>
        <v>0</v>
      </c>
      <c r="O26" s="116">
        <f t="shared" si="8"/>
        <v>0</v>
      </c>
    </row>
    <row r="27" spans="1:15">
      <c r="A27" s="124"/>
      <c r="B27" s="124" t="s">
        <v>147</v>
      </c>
      <c r="C27" s="124"/>
      <c r="D27" s="124"/>
      <c r="E27" s="109" t="s">
        <v>148</v>
      </c>
      <c r="F27" s="140">
        <f t="shared" si="8"/>
        <v>129078.72</v>
      </c>
      <c r="G27" s="115">
        <f t="shared" si="8"/>
        <v>129078.72</v>
      </c>
      <c r="H27" s="115">
        <f t="shared" si="8"/>
        <v>129078.72</v>
      </c>
      <c r="I27" s="115">
        <f t="shared" si="8"/>
        <v>0</v>
      </c>
      <c r="J27" s="115">
        <f t="shared" si="8"/>
        <v>0</v>
      </c>
      <c r="K27" s="115">
        <f t="shared" si="8"/>
        <v>0</v>
      </c>
      <c r="L27" s="116">
        <f t="shared" si="8"/>
        <v>0</v>
      </c>
      <c r="M27" s="117">
        <f t="shared" si="8"/>
        <v>129078.72</v>
      </c>
      <c r="N27" s="117">
        <f t="shared" si="8"/>
        <v>0</v>
      </c>
      <c r="O27" s="116">
        <f t="shared" si="8"/>
        <v>0</v>
      </c>
    </row>
    <row r="28" spans="1:15">
      <c r="A28" s="124" t="s">
        <v>149</v>
      </c>
      <c r="B28" s="124" t="s">
        <v>150</v>
      </c>
      <c r="C28" s="124" t="s">
        <v>119</v>
      </c>
      <c r="D28" s="124" t="s">
        <v>120</v>
      </c>
      <c r="E28" s="109" t="s">
        <v>151</v>
      </c>
      <c r="F28" s="140">
        <v>129078.72</v>
      </c>
      <c r="G28" s="115">
        <v>129078.72</v>
      </c>
      <c r="H28" s="115">
        <v>129078.72</v>
      </c>
      <c r="I28" s="115">
        <v>0</v>
      </c>
      <c r="J28" s="115">
        <v>0</v>
      </c>
      <c r="K28" s="115">
        <v>0</v>
      </c>
      <c r="L28" s="116">
        <v>0</v>
      </c>
      <c r="M28" s="117">
        <v>129078.72</v>
      </c>
      <c r="N28" s="117">
        <v>0</v>
      </c>
      <c r="O28" s="116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9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87" t="s">
        <v>170</v>
      </c>
    </row>
    <row r="2" ht="49.5" customHeight="1" spans="1:19">
      <c r="A2" s="147" t="s">
        <v>171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19.5" customHeight="1" spans="19:19">
      <c r="S3" s="87" t="s">
        <v>16</v>
      </c>
    </row>
    <row r="4" ht="13.5" customHeight="1" spans="1:19">
      <c r="A4" s="80" t="s">
        <v>93</v>
      </c>
      <c r="B4" s="80"/>
      <c r="C4" s="80"/>
      <c r="D4" s="96" t="s">
        <v>5</v>
      </c>
      <c r="E4" s="91" t="s">
        <v>94</v>
      </c>
      <c r="F4" s="81" t="s">
        <v>172</v>
      </c>
      <c r="G4" s="150" t="s">
        <v>160</v>
      </c>
      <c r="H4" s="151"/>
      <c r="I4" s="151"/>
      <c r="J4" s="151"/>
      <c r="K4" s="151"/>
      <c r="L4" s="152"/>
      <c r="M4" s="81" t="s">
        <v>173</v>
      </c>
      <c r="N4" s="80"/>
      <c r="O4" s="80"/>
      <c r="P4" s="80"/>
      <c r="Q4" s="80"/>
      <c r="R4" s="80"/>
      <c r="S4" s="80"/>
    </row>
    <row r="5" ht="24" customHeight="1" spans="1:19">
      <c r="A5" s="121" t="s">
        <v>99</v>
      </c>
      <c r="B5" s="121" t="s">
        <v>100</v>
      </c>
      <c r="C5" s="121" t="s">
        <v>101</v>
      </c>
      <c r="D5" s="121"/>
      <c r="E5" s="120"/>
      <c r="F5" s="80"/>
      <c r="G5" s="83" t="s">
        <v>109</v>
      </c>
      <c r="H5" s="83" t="s">
        <v>174</v>
      </c>
      <c r="I5" s="93" t="s">
        <v>175</v>
      </c>
      <c r="J5" s="93" t="s">
        <v>176</v>
      </c>
      <c r="K5" s="83" t="s">
        <v>177</v>
      </c>
      <c r="L5" s="83" t="s">
        <v>178</v>
      </c>
      <c r="M5" s="104" t="s">
        <v>109</v>
      </c>
      <c r="N5" s="104" t="s">
        <v>179</v>
      </c>
      <c r="O5" s="104" t="s">
        <v>180</v>
      </c>
      <c r="P5" s="104" t="s">
        <v>181</v>
      </c>
      <c r="Q5" s="104" t="s">
        <v>182</v>
      </c>
      <c r="R5" s="104" t="s">
        <v>183</v>
      </c>
      <c r="S5" s="98" t="s">
        <v>184</v>
      </c>
    </row>
    <row r="6" customHeight="1" spans="1:19">
      <c r="A6" s="122" t="s">
        <v>9</v>
      </c>
      <c r="B6" s="122" t="s">
        <v>9</v>
      </c>
      <c r="C6" s="122" t="s">
        <v>9</v>
      </c>
      <c r="D6" s="122" t="s">
        <v>9</v>
      </c>
      <c r="E6" s="123" t="s">
        <v>9</v>
      </c>
      <c r="F6" s="17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/>
      <c r="M6" s="123">
        <v>7</v>
      </c>
      <c r="N6" s="123">
        <v>8</v>
      </c>
      <c r="O6" s="123">
        <v>9</v>
      </c>
      <c r="P6" s="123">
        <v>10</v>
      </c>
      <c r="Q6" s="123">
        <v>11</v>
      </c>
      <c r="R6" s="123">
        <v>12</v>
      </c>
      <c r="S6" s="123">
        <v>15</v>
      </c>
    </row>
    <row r="7" s="77" customFormat="1" spans="1:19">
      <c r="A7" s="124"/>
      <c r="B7" s="124"/>
      <c r="C7" s="124"/>
      <c r="D7" s="124"/>
      <c r="E7" s="148" t="s">
        <v>109</v>
      </c>
      <c r="F7" s="115">
        <f t="shared" ref="F7:S8" si="0">F8</f>
        <v>2359499.4</v>
      </c>
      <c r="G7" s="115">
        <f t="shared" si="0"/>
        <v>1841735.64</v>
      </c>
      <c r="H7" s="115">
        <f t="shared" si="0"/>
        <v>731100</v>
      </c>
      <c r="I7" s="115">
        <f t="shared" si="0"/>
        <v>882384</v>
      </c>
      <c r="J7" s="116">
        <f t="shared" si="0"/>
        <v>0</v>
      </c>
      <c r="K7" s="117">
        <f t="shared" si="0"/>
        <v>68291.64</v>
      </c>
      <c r="L7" s="140">
        <f t="shared" si="0"/>
        <v>159960</v>
      </c>
      <c r="M7" s="115">
        <f t="shared" si="0"/>
        <v>517763.76</v>
      </c>
      <c r="N7" s="115">
        <f t="shared" si="0"/>
        <v>76440</v>
      </c>
      <c r="O7" s="115">
        <f t="shared" si="0"/>
        <v>215436</v>
      </c>
      <c r="P7" s="116">
        <f t="shared" si="0"/>
        <v>96809.04</v>
      </c>
      <c r="Q7" s="117">
        <f t="shared" si="0"/>
        <v>129078.72</v>
      </c>
      <c r="R7" s="140">
        <f t="shared" si="0"/>
        <v>0</v>
      </c>
      <c r="S7" s="116">
        <f t="shared" si="0"/>
        <v>0</v>
      </c>
    </row>
    <row r="8" spans="1:19">
      <c r="A8" s="124"/>
      <c r="B8" s="124"/>
      <c r="C8" s="124"/>
      <c r="D8" s="124" t="s">
        <v>110</v>
      </c>
      <c r="E8" s="148" t="s">
        <v>11</v>
      </c>
      <c r="F8" s="115">
        <f t="shared" si="0"/>
        <v>2359499.4</v>
      </c>
      <c r="G8" s="115">
        <f t="shared" si="0"/>
        <v>1841735.64</v>
      </c>
      <c r="H8" s="115">
        <f t="shared" si="0"/>
        <v>731100</v>
      </c>
      <c r="I8" s="115">
        <f t="shared" si="0"/>
        <v>882384</v>
      </c>
      <c r="J8" s="116">
        <f t="shared" si="0"/>
        <v>0</v>
      </c>
      <c r="K8" s="117">
        <f t="shared" si="0"/>
        <v>68291.64</v>
      </c>
      <c r="L8" s="140">
        <f t="shared" si="0"/>
        <v>159960</v>
      </c>
      <c r="M8" s="115">
        <f t="shared" si="0"/>
        <v>517763.76</v>
      </c>
      <c r="N8" s="115">
        <f t="shared" si="0"/>
        <v>76440</v>
      </c>
      <c r="O8" s="115">
        <f t="shared" si="0"/>
        <v>215436</v>
      </c>
      <c r="P8" s="116">
        <f t="shared" si="0"/>
        <v>96809.04</v>
      </c>
      <c r="Q8" s="117">
        <f t="shared" si="0"/>
        <v>129078.72</v>
      </c>
      <c r="R8" s="140">
        <f t="shared" si="0"/>
        <v>0</v>
      </c>
      <c r="S8" s="116">
        <f t="shared" si="0"/>
        <v>0</v>
      </c>
    </row>
    <row r="9" spans="1:19">
      <c r="A9" s="124"/>
      <c r="B9" s="124"/>
      <c r="C9" s="124"/>
      <c r="D9" s="124" t="s">
        <v>111</v>
      </c>
      <c r="E9" s="148" t="s">
        <v>112</v>
      </c>
      <c r="F9" s="115">
        <f t="shared" ref="F9:S9" si="1">F10+F13+F16+F19</f>
        <v>2359499.4</v>
      </c>
      <c r="G9" s="115">
        <f t="shared" si="1"/>
        <v>1841735.64</v>
      </c>
      <c r="H9" s="115">
        <f t="shared" si="1"/>
        <v>731100</v>
      </c>
      <c r="I9" s="115">
        <f t="shared" si="1"/>
        <v>882384</v>
      </c>
      <c r="J9" s="116">
        <f t="shared" si="1"/>
        <v>0</v>
      </c>
      <c r="K9" s="117">
        <f t="shared" si="1"/>
        <v>68291.64</v>
      </c>
      <c r="L9" s="140">
        <f t="shared" si="1"/>
        <v>159960</v>
      </c>
      <c r="M9" s="115">
        <f t="shared" si="1"/>
        <v>517763.76</v>
      </c>
      <c r="N9" s="115">
        <f t="shared" si="1"/>
        <v>76440</v>
      </c>
      <c r="O9" s="115">
        <f t="shared" si="1"/>
        <v>215436</v>
      </c>
      <c r="P9" s="116">
        <f t="shared" si="1"/>
        <v>96809.04</v>
      </c>
      <c r="Q9" s="117">
        <f t="shared" si="1"/>
        <v>129078.72</v>
      </c>
      <c r="R9" s="140">
        <f t="shared" si="1"/>
        <v>0</v>
      </c>
      <c r="S9" s="116">
        <f t="shared" si="1"/>
        <v>0</v>
      </c>
    </row>
    <row r="10" spans="1:19">
      <c r="A10" s="124" t="s">
        <v>113</v>
      </c>
      <c r="B10" s="124"/>
      <c r="C10" s="124"/>
      <c r="D10" s="124"/>
      <c r="E10" s="148" t="s">
        <v>114</v>
      </c>
      <c r="F10" s="115">
        <f t="shared" ref="F10:S11" si="2">F11</f>
        <v>1841735.64</v>
      </c>
      <c r="G10" s="115">
        <f t="shared" si="2"/>
        <v>1841735.64</v>
      </c>
      <c r="H10" s="115">
        <f t="shared" si="2"/>
        <v>731100</v>
      </c>
      <c r="I10" s="115">
        <f t="shared" si="2"/>
        <v>882384</v>
      </c>
      <c r="J10" s="116">
        <f t="shared" si="2"/>
        <v>0</v>
      </c>
      <c r="K10" s="117">
        <f t="shared" si="2"/>
        <v>68291.64</v>
      </c>
      <c r="L10" s="140">
        <f t="shared" si="2"/>
        <v>159960</v>
      </c>
      <c r="M10" s="115">
        <f t="shared" si="2"/>
        <v>0</v>
      </c>
      <c r="N10" s="115">
        <f t="shared" si="2"/>
        <v>0</v>
      </c>
      <c r="O10" s="115">
        <f t="shared" si="2"/>
        <v>0</v>
      </c>
      <c r="P10" s="116">
        <f t="shared" si="2"/>
        <v>0</v>
      </c>
      <c r="Q10" s="117">
        <f t="shared" si="2"/>
        <v>0</v>
      </c>
      <c r="R10" s="140">
        <f t="shared" si="2"/>
        <v>0</v>
      </c>
      <c r="S10" s="116">
        <f t="shared" si="2"/>
        <v>0</v>
      </c>
    </row>
    <row r="11" ht="22.5" spans="1:19">
      <c r="A11" s="124"/>
      <c r="B11" s="124" t="s">
        <v>115</v>
      </c>
      <c r="C11" s="124"/>
      <c r="D11" s="124"/>
      <c r="E11" s="148" t="s">
        <v>116</v>
      </c>
      <c r="F11" s="115">
        <f t="shared" si="2"/>
        <v>1841735.64</v>
      </c>
      <c r="G11" s="115">
        <f t="shared" si="2"/>
        <v>1841735.64</v>
      </c>
      <c r="H11" s="115">
        <f t="shared" si="2"/>
        <v>731100</v>
      </c>
      <c r="I11" s="115">
        <f t="shared" si="2"/>
        <v>882384</v>
      </c>
      <c r="J11" s="116">
        <f t="shared" si="2"/>
        <v>0</v>
      </c>
      <c r="K11" s="117">
        <f t="shared" si="2"/>
        <v>68291.64</v>
      </c>
      <c r="L11" s="140">
        <f t="shared" si="2"/>
        <v>159960</v>
      </c>
      <c r="M11" s="115">
        <f t="shared" si="2"/>
        <v>0</v>
      </c>
      <c r="N11" s="115">
        <f t="shared" si="2"/>
        <v>0</v>
      </c>
      <c r="O11" s="115">
        <f t="shared" si="2"/>
        <v>0</v>
      </c>
      <c r="P11" s="116">
        <f t="shared" si="2"/>
        <v>0</v>
      </c>
      <c r="Q11" s="117">
        <f t="shared" si="2"/>
        <v>0</v>
      </c>
      <c r="R11" s="140">
        <f t="shared" si="2"/>
        <v>0</v>
      </c>
      <c r="S11" s="116">
        <f t="shared" si="2"/>
        <v>0</v>
      </c>
    </row>
    <row r="12" ht="22.5" spans="1:19">
      <c r="A12" s="124" t="s">
        <v>117</v>
      </c>
      <c r="B12" s="124" t="s">
        <v>118</v>
      </c>
      <c r="C12" s="124" t="s">
        <v>119</v>
      </c>
      <c r="D12" s="124" t="s">
        <v>120</v>
      </c>
      <c r="E12" s="148" t="s">
        <v>121</v>
      </c>
      <c r="F12" s="115">
        <v>1841735.64</v>
      </c>
      <c r="G12" s="115">
        <v>1841735.64</v>
      </c>
      <c r="H12" s="115">
        <v>731100</v>
      </c>
      <c r="I12" s="115">
        <v>882384</v>
      </c>
      <c r="J12" s="116">
        <v>0</v>
      </c>
      <c r="K12" s="117">
        <v>68291.64</v>
      </c>
      <c r="L12" s="140">
        <v>159960</v>
      </c>
      <c r="M12" s="115">
        <v>0</v>
      </c>
      <c r="N12" s="115">
        <v>0</v>
      </c>
      <c r="O12" s="115">
        <v>0</v>
      </c>
      <c r="P12" s="116">
        <v>0</v>
      </c>
      <c r="Q12" s="117">
        <v>0</v>
      </c>
      <c r="R12" s="140">
        <v>0</v>
      </c>
      <c r="S12" s="116">
        <v>0</v>
      </c>
    </row>
    <row r="13" spans="1:19">
      <c r="A13" s="124" t="s">
        <v>133</v>
      </c>
      <c r="B13" s="124"/>
      <c r="C13" s="124"/>
      <c r="D13" s="124"/>
      <c r="E13" s="148" t="s">
        <v>134</v>
      </c>
      <c r="F13" s="115">
        <f t="shared" ref="F13:S14" si="3">F14</f>
        <v>291876</v>
      </c>
      <c r="G13" s="115">
        <f t="shared" si="3"/>
        <v>0</v>
      </c>
      <c r="H13" s="115">
        <f t="shared" si="3"/>
        <v>0</v>
      </c>
      <c r="I13" s="115">
        <f t="shared" si="3"/>
        <v>0</v>
      </c>
      <c r="J13" s="116">
        <f t="shared" si="3"/>
        <v>0</v>
      </c>
      <c r="K13" s="117">
        <f t="shared" si="3"/>
        <v>0</v>
      </c>
      <c r="L13" s="140">
        <f t="shared" si="3"/>
        <v>0</v>
      </c>
      <c r="M13" s="115">
        <f t="shared" si="3"/>
        <v>291876</v>
      </c>
      <c r="N13" s="115">
        <f t="shared" si="3"/>
        <v>76440</v>
      </c>
      <c r="O13" s="115">
        <f t="shared" si="3"/>
        <v>215436</v>
      </c>
      <c r="P13" s="116">
        <f t="shared" si="3"/>
        <v>0</v>
      </c>
      <c r="Q13" s="117">
        <f t="shared" si="3"/>
        <v>0</v>
      </c>
      <c r="R13" s="140">
        <f t="shared" si="3"/>
        <v>0</v>
      </c>
      <c r="S13" s="116">
        <f t="shared" si="3"/>
        <v>0</v>
      </c>
    </row>
    <row r="14" spans="1:19">
      <c r="A14" s="124"/>
      <c r="B14" s="124" t="s">
        <v>135</v>
      </c>
      <c r="C14" s="124"/>
      <c r="D14" s="124"/>
      <c r="E14" s="148" t="s">
        <v>136</v>
      </c>
      <c r="F14" s="115">
        <f t="shared" si="3"/>
        <v>291876</v>
      </c>
      <c r="G14" s="115">
        <f t="shared" si="3"/>
        <v>0</v>
      </c>
      <c r="H14" s="115">
        <f t="shared" si="3"/>
        <v>0</v>
      </c>
      <c r="I14" s="115">
        <f t="shared" si="3"/>
        <v>0</v>
      </c>
      <c r="J14" s="116">
        <f t="shared" si="3"/>
        <v>0</v>
      </c>
      <c r="K14" s="117">
        <f t="shared" si="3"/>
        <v>0</v>
      </c>
      <c r="L14" s="140">
        <f t="shared" si="3"/>
        <v>0</v>
      </c>
      <c r="M14" s="115">
        <f t="shared" si="3"/>
        <v>291876</v>
      </c>
      <c r="N14" s="115">
        <f t="shared" si="3"/>
        <v>76440</v>
      </c>
      <c r="O14" s="115">
        <f t="shared" si="3"/>
        <v>215436</v>
      </c>
      <c r="P14" s="116">
        <f t="shared" si="3"/>
        <v>0</v>
      </c>
      <c r="Q14" s="117">
        <f t="shared" si="3"/>
        <v>0</v>
      </c>
      <c r="R14" s="140">
        <f t="shared" si="3"/>
        <v>0</v>
      </c>
      <c r="S14" s="116">
        <f t="shared" si="3"/>
        <v>0</v>
      </c>
    </row>
    <row r="15" ht="22.5" spans="1:19">
      <c r="A15" s="124" t="s">
        <v>137</v>
      </c>
      <c r="B15" s="124" t="s">
        <v>138</v>
      </c>
      <c r="C15" s="124" t="s">
        <v>119</v>
      </c>
      <c r="D15" s="124" t="s">
        <v>120</v>
      </c>
      <c r="E15" s="148" t="s">
        <v>139</v>
      </c>
      <c r="F15" s="115">
        <v>291876</v>
      </c>
      <c r="G15" s="115">
        <v>0</v>
      </c>
      <c r="H15" s="115">
        <v>0</v>
      </c>
      <c r="I15" s="115">
        <v>0</v>
      </c>
      <c r="J15" s="116">
        <v>0</v>
      </c>
      <c r="K15" s="117">
        <v>0</v>
      </c>
      <c r="L15" s="140">
        <v>0</v>
      </c>
      <c r="M15" s="115">
        <v>291876</v>
      </c>
      <c r="N15" s="115">
        <v>76440</v>
      </c>
      <c r="O15" s="115">
        <v>215436</v>
      </c>
      <c r="P15" s="116">
        <v>0</v>
      </c>
      <c r="Q15" s="117">
        <v>0</v>
      </c>
      <c r="R15" s="140">
        <v>0</v>
      </c>
      <c r="S15" s="116">
        <v>0</v>
      </c>
    </row>
    <row r="16" spans="1:19">
      <c r="A16" s="124" t="s">
        <v>140</v>
      </c>
      <c r="B16" s="124"/>
      <c r="C16" s="124"/>
      <c r="D16" s="124"/>
      <c r="E16" s="148" t="s">
        <v>141</v>
      </c>
      <c r="F16" s="115">
        <f t="shared" ref="F16:S17" si="4">F17</f>
        <v>96809.04</v>
      </c>
      <c r="G16" s="115">
        <f t="shared" si="4"/>
        <v>0</v>
      </c>
      <c r="H16" s="115">
        <f t="shared" si="4"/>
        <v>0</v>
      </c>
      <c r="I16" s="115">
        <f t="shared" si="4"/>
        <v>0</v>
      </c>
      <c r="J16" s="116">
        <f t="shared" si="4"/>
        <v>0</v>
      </c>
      <c r="K16" s="117">
        <f t="shared" si="4"/>
        <v>0</v>
      </c>
      <c r="L16" s="140">
        <f t="shared" si="4"/>
        <v>0</v>
      </c>
      <c r="M16" s="115">
        <f t="shared" si="4"/>
        <v>96809.04</v>
      </c>
      <c r="N16" s="115">
        <f t="shared" si="4"/>
        <v>0</v>
      </c>
      <c r="O16" s="115">
        <f t="shared" si="4"/>
        <v>0</v>
      </c>
      <c r="P16" s="116">
        <f t="shared" si="4"/>
        <v>96809.04</v>
      </c>
      <c r="Q16" s="117">
        <f t="shared" si="4"/>
        <v>0</v>
      </c>
      <c r="R16" s="140">
        <f t="shared" si="4"/>
        <v>0</v>
      </c>
      <c r="S16" s="116">
        <f t="shared" si="4"/>
        <v>0</v>
      </c>
    </row>
    <row r="17" spans="1:19">
      <c r="A17" s="124"/>
      <c r="B17" s="124" t="s">
        <v>135</v>
      </c>
      <c r="C17" s="124"/>
      <c r="D17" s="124"/>
      <c r="E17" s="148" t="s">
        <v>142</v>
      </c>
      <c r="F17" s="115">
        <f t="shared" si="4"/>
        <v>96809.04</v>
      </c>
      <c r="G17" s="115">
        <f t="shared" si="4"/>
        <v>0</v>
      </c>
      <c r="H17" s="115">
        <f t="shared" si="4"/>
        <v>0</v>
      </c>
      <c r="I17" s="115">
        <f t="shared" si="4"/>
        <v>0</v>
      </c>
      <c r="J17" s="116">
        <f t="shared" si="4"/>
        <v>0</v>
      </c>
      <c r="K17" s="117">
        <f t="shared" si="4"/>
        <v>0</v>
      </c>
      <c r="L17" s="140">
        <f t="shared" si="4"/>
        <v>0</v>
      </c>
      <c r="M17" s="115">
        <f t="shared" si="4"/>
        <v>96809.04</v>
      </c>
      <c r="N17" s="115">
        <f t="shared" si="4"/>
        <v>0</v>
      </c>
      <c r="O17" s="115">
        <f t="shared" si="4"/>
        <v>0</v>
      </c>
      <c r="P17" s="116">
        <f t="shared" si="4"/>
        <v>96809.04</v>
      </c>
      <c r="Q17" s="117">
        <f t="shared" si="4"/>
        <v>0</v>
      </c>
      <c r="R17" s="140">
        <f t="shared" si="4"/>
        <v>0</v>
      </c>
      <c r="S17" s="116">
        <f t="shared" si="4"/>
        <v>0</v>
      </c>
    </row>
    <row r="18" spans="1:19">
      <c r="A18" s="124" t="s">
        <v>143</v>
      </c>
      <c r="B18" s="124" t="s">
        <v>138</v>
      </c>
      <c r="C18" s="124" t="s">
        <v>119</v>
      </c>
      <c r="D18" s="124" t="s">
        <v>120</v>
      </c>
      <c r="E18" s="148" t="s">
        <v>144</v>
      </c>
      <c r="F18" s="115">
        <v>96809.04</v>
      </c>
      <c r="G18" s="115">
        <v>0</v>
      </c>
      <c r="H18" s="115">
        <v>0</v>
      </c>
      <c r="I18" s="115">
        <v>0</v>
      </c>
      <c r="J18" s="116">
        <v>0</v>
      </c>
      <c r="K18" s="117">
        <v>0</v>
      </c>
      <c r="L18" s="140">
        <v>0</v>
      </c>
      <c r="M18" s="115">
        <v>96809.04</v>
      </c>
      <c r="N18" s="115">
        <v>0</v>
      </c>
      <c r="O18" s="115">
        <v>0</v>
      </c>
      <c r="P18" s="116">
        <v>96809.04</v>
      </c>
      <c r="Q18" s="117">
        <v>0</v>
      </c>
      <c r="R18" s="140">
        <v>0</v>
      </c>
      <c r="S18" s="116">
        <v>0</v>
      </c>
    </row>
    <row r="19" spans="1:19">
      <c r="A19" s="124" t="s">
        <v>145</v>
      </c>
      <c r="B19" s="124"/>
      <c r="C19" s="124"/>
      <c r="D19" s="124"/>
      <c r="E19" s="148" t="s">
        <v>146</v>
      </c>
      <c r="F19" s="115">
        <f t="shared" ref="F19:S20" si="5">F20</f>
        <v>129078.72</v>
      </c>
      <c r="G19" s="115">
        <f t="shared" si="5"/>
        <v>0</v>
      </c>
      <c r="H19" s="115">
        <f t="shared" si="5"/>
        <v>0</v>
      </c>
      <c r="I19" s="115">
        <f t="shared" si="5"/>
        <v>0</v>
      </c>
      <c r="J19" s="116">
        <f t="shared" si="5"/>
        <v>0</v>
      </c>
      <c r="K19" s="117">
        <f t="shared" si="5"/>
        <v>0</v>
      </c>
      <c r="L19" s="140">
        <f t="shared" si="5"/>
        <v>0</v>
      </c>
      <c r="M19" s="115">
        <f t="shared" si="5"/>
        <v>129078.72</v>
      </c>
      <c r="N19" s="115">
        <f t="shared" si="5"/>
        <v>0</v>
      </c>
      <c r="O19" s="115">
        <f t="shared" si="5"/>
        <v>0</v>
      </c>
      <c r="P19" s="116">
        <f t="shared" si="5"/>
        <v>0</v>
      </c>
      <c r="Q19" s="117">
        <f t="shared" si="5"/>
        <v>129078.72</v>
      </c>
      <c r="R19" s="140">
        <f t="shared" si="5"/>
        <v>0</v>
      </c>
      <c r="S19" s="116">
        <f t="shared" si="5"/>
        <v>0</v>
      </c>
    </row>
    <row r="20" spans="1:19">
      <c r="A20" s="124"/>
      <c r="B20" s="124" t="s">
        <v>147</v>
      </c>
      <c r="C20" s="124"/>
      <c r="D20" s="124"/>
      <c r="E20" s="148" t="s">
        <v>148</v>
      </c>
      <c r="F20" s="115">
        <f t="shared" si="5"/>
        <v>129078.72</v>
      </c>
      <c r="G20" s="115">
        <f t="shared" si="5"/>
        <v>0</v>
      </c>
      <c r="H20" s="115">
        <f t="shared" si="5"/>
        <v>0</v>
      </c>
      <c r="I20" s="115">
        <f t="shared" si="5"/>
        <v>0</v>
      </c>
      <c r="J20" s="116">
        <f t="shared" si="5"/>
        <v>0</v>
      </c>
      <c r="K20" s="117">
        <f t="shared" si="5"/>
        <v>0</v>
      </c>
      <c r="L20" s="140">
        <f t="shared" si="5"/>
        <v>0</v>
      </c>
      <c r="M20" s="115">
        <f t="shared" si="5"/>
        <v>129078.72</v>
      </c>
      <c r="N20" s="115">
        <f t="shared" si="5"/>
        <v>0</v>
      </c>
      <c r="O20" s="115">
        <f t="shared" si="5"/>
        <v>0</v>
      </c>
      <c r="P20" s="116">
        <f t="shared" si="5"/>
        <v>0</v>
      </c>
      <c r="Q20" s="117">
        <f t="shared" si="5"/>
        <v>129078.72</v>
      </c>
      <c r="R20" s="140">
        <f t="shared" si="5"/>
        <v>0</v>
      </c>
      <c r="S20" s="116">
        <f t="shared" si="5"/>
        <v>0</v>
      </c>
    </row>
    <row r="21" spans="1:19">
      <c r="A21" s="124" t="s">
        <v>149</v>
      </c>
      <c r="B21" s="124" t="s">
        <v>150</v>
      </c>
      <c r="C21" s="124" t="s">
        <v>119</v>
      </c>
      <c r="D21" s="124" t="s">
        <v>120</v>
      </c>
      <c r="E21" s="148" t="s">
        <v>151</v>
      </c>
      <c r="F21" s="115">
        <v>129078.72</v>
      </c>
      <c r="G21" s="115">
        <v>0</v>
      </c>
      <c r="H21" s="115">
        <v>0</v>
      </c>
      <c r="I21" s="115">
        <v>0</v>
      </c>
      <c r="J21" s="116">
        <v>0</v>
      </c>
      <c r="K21" s="117">
        <v>0</v>
      </c>
      <c r="L21" s="140">
        <v>0</v>
      </c>
      <c r="M21" s="115">
        <v>129078.72</v>
      </c>
      <c r="N21" s="115">
        <v>0</v>
      </c>
      <c r="O21" s="115">
        <v>0</v>
      </c>
      <c r="P21" s="116">
        <v>0</v>
      </c>
      <c r="Q21" s="117">
        <v>129078.72</v>
      </c>
      <c r="R21" s="140">
        <v>0</v>
      </c>
      <c r="S21" s="116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77"/>
      <c r="B1" s="77"/>
      <c r="C1" s="77"/>
      <c r="D1" s="77"/>
      <c r="N1" s="87" t="s">
        <v>185</v>
      </c>
    </row>
    <row r="2" ht="67.5" customHeight="1" spans="1:14">
      <c r="A2" s="147" t="s">
        <v>186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ht="22.5" customHeight="1" spans="14:14">
      <c r="N3" s="87" t="s">
        <v>16</v>
      </c>
    </row>
    <row r="4" s="146" customFormat="1" ht="17.25" customHeight="1" spans="1:14">
      <c r="A4" s="80" t="s">
        <v>93</v>
      </c>
      <c r="B4" s="80"/>
      <c r="C4" s="80"/>
      <c r="D4" s="96" t="s">
        <v>5</v>
      </c>
      <c r="E4" s="91" t="s">
        <v>94</v>
      </c>
      <c r="F4" s="80" t="s">
        <v>109</v>
      </c>
      <c r="G4" s="80" t="s">
        <v>162</v>
      </c>
      <c r="H4" s="80"/>
      <c r="I4" s="80"/>
      <c r="J4" s="80"/>
      <c r="K4" s="81" t="s">
        <v>187</v>
      </c>
      <c r="L4" s="81" t="s">
        <v>188</v>
      </c>
      <c r="M4" s="81" t="s">
        <v>189</v>
      </c>
      <c r="N4" s="96" t="s">
        <v>190</v>
      </c>
    </row>
    <row r="5" s="146" customFormat="1" ht="12" customHeight="1" spans="1:14">
      <c r="A5" s="80"/>
      <c r="B5" s="80"/>
      <c r="C5" s="80"/>
      <c r="D5" s="119"/>
      <c r="E5" s="120"/>
      <c r="F5" s="80"/>
      <c r="G5" s="81" t="s">
        <v>109</v>
      </c>
      <c r="H5" s="81" t="s">
        <v>191</v>
      </c>
      <c r="I5" s="81" t="s">
        <v>192</v>
      </c>
      <c r="J5" s="81" t="s">
        <v>193</v>
      </c>
      <c r="K5" s="81"/>
      <c r="L5" s="81"/>
      <c r="M5" s="81"/>
      <c r="N5" s="97"/>
    </row>
    <row r="6" s="146" customFormat="1" ht="26.25" customHeight="1" spans="1:16">
      <c r="A6" s="121" t="s">
        <v>99</v>
      </c>
      <c r="B6" s="121" t="s">
        <v>100</v>
      </c>
      <c r="C6" s="121" t="s">
        <v>101</v>
      </c>
      <c r="D6" s="121"/>
      <c r="E6" s="120"/>
      <c r="F6" s="80"/>
      <c r="G6" s="81"/>
      <c r="H6" s="81"/>
      <c r="I6" s="81"/>
      <c r="J6" s="81"/>
      <c r="K6" s="81"/>
      <c r="L6" s="81"/>
      <c r="M6" s="81"/>
      <c r="N6" s="98"/>
      <c r="P6" s="149"/>
    </row>
    <row r="7" ht="12" customHeight="1" spans="1:14">
      <c r="A7" s="103" t="s">
        <v>9</v>
      </c>
      <c r="B7" s="103" t="s">
        <v>9</v>
      </c>
      <c r="C7" s="103" t="s">
        <v>9</v>
      </c>
      <c r="D7" s="103"/>
      <c r="E7" s="82" t="s">
        <v>9</v>
      </c>
      <c r="F7" s="82">
        <v>1</v>
      </c>
      <c r="G7" s="82">
        <v>2</v>
      </c>
      <c r="H7" s="82">
        <v>3</v>
      </c>
      <c r="I7" s="82">
        <v>4</v>
      </c>
      <c r="J7" s="82">
        <v>5</v>
      </c>
      <c r="K7" s="82">
        <v>6</v>
      </c>
      <c r="L7" s="82">
        <v>7</v>
      </c>
      <c r="M7" s="82">
        <v>8</v>
      </c>
      <c r="N7" s="82">
        <v>9</v>
      </c>
    </row>
    <row r="8" s="77" customFormat="1" spans="1:14">
      <c r="A8" s="124"/>
      <c r="B8" s="124"/>
      <c r="C8" s="124"/>
      <c r="D8" s="124"/>
      <c r="E8" s="148" t="s">
        <v>109</v>
      </c>
      <c r="F8" s="115">
        <f t="shared" ref="F8:N9" si="0">F9</f>
        <v>214000</v>
      </c>
      <c r="G8" s="115">
        <f t="shared" si="0"/>
        <v>214000</v>
      </c>
      <c r="H8" s="115">
        <f t="shared" si="0"/>
        <v>84000</v>
      </c>
      <c r="I8" s="116">
        <f t="shared" si="0"/>
        <v>40000</v>
      </c>
      <c r="J8" s="140">
        <f t="shared" si="0"/>
        <v>90000</v>
      </c>
      <c r="K8" s="115">
        <f t="shared" si="0"/>
        <v>0</v>
      </c>
      <c r="L8" s="116">
        <f t="shared" si="0"/>
        <v>0</v>
      </c>
      <c r="M8" s="140">
        <f t="shared" si="0"/>
        <v>0</v>
      </c>
      <c r="N8" s="116">
        <f t="shared" si="0"/>
        <v>0</v>
      </c>
    </row>
    <row r="9" spans="1:15">
      <c r="A9" s="124"/>
      <c r="B9" s="124"/>
      <c r="C9" s="124"/>
      <c r="D9" s="124" t="s">
        <v>110</v>
      </c>
      <c r="E9" s="148" t="s">
        <v>11</v>
      </c>
      <c r="F9" s="115">
        <f t="shared" si="0"/>
        <v>214000</v>
      </c>
      <c r="G9" s="115">
        <f t="shared" si="0"/>
        <v>214000</v>
      </c>
      <c r="H9" s="115">
        <f t="shared" si="0"/>
        <v>84000</v>
      </c>
      <c r="I9" s="116">
        <f t="shared" si="0"/>
        <v>40000</v>
      </c>
      <c r="J9" s="140">
        <f t="shared" si="0"/>
        <v>90000</v>
      </c>
      <c r="K9" s="115">
        <f t="shared" si="0"/>
        <v>0</v>
      </c>
      <c r="L9" s="116">
        <f t="shared" si="0"/>
        <v>0</v>
      </c>
      <c r="M9" s="140">
        <f t="shared" si="0"/>
        <v>0</v>
      </c>
      <c r="N9" s="116">
        <f t="shared" si="0"/>
        <v>0</v>
      </c>
      <c r="O9" s="77"/>
    </row>
    <row r="10" spans="1:15">
      <c r="A10" s="124"/>
      <c r="B10" s="124"/>
      <c r="C10" s="124"/>
      <c r="D10" s="124" t="s">
        <v>111</v>
      </c>
      <c r="E10" s="148" t="s">
        <v>112</v>
      </c>
      <c r="F10" s="115">
        <f t="shared" ref="F10:N10" si="1">F11+F14</f>
        <v>214000</v>
      </c>
      <c r="G10" s="115">
        <f t="shared" si="1"/>
        <v>214000</v>
      </c>
      <c r="H10" s="115">
        <f t="shared" si="1"/>
        <v>84000</v>
      </c>
      <c r="I10" s="116">
        <f t="shared" si="1"/>
        <v>40000</v>
      </c>
      <c r="J10" s="140">
        <f t="shared" si="1"/>
        <v>90000</v>
      </c>
      <c r="K10" s="115">
        <f t="shared" si="1"/>
        <v>0</v>
      </c>
      <c r="L10" s="116">
        <f t="shared" si="1"/>
        <v>0</v>
      </c>
      <c r="M10" s="140">
        <f t="shared" si="1"/>
        <v>0</v>
      </c>
      <c r="N10" s="116">
        <f t="shared" si="1"/>
        <v>0</v>
      </c>
      <c r="O10" s="77"/>
    </row>
    <row r="11" spans="1:15">
      <c r="A11" s="124" t="s">
        <v>113</v>
      </c>
      <c r="B11" s="124"/>
      <c r="C11" s="124"/>
      <c r="D11" s="124"/>
      <c r="E11" s="148" t="s">
        <v>114</v>
      </c>
      <c r="F11" s="115">
        <f t="shared" ref="F11:N12" si="2">F12</f>
        <v>124000</v>
      </c>
      <c r="G11" s="115">
        <f t="shared" si="2"/>
        <v>124000</v>
      </c>
      <c r="H11" s="115">
        <f t="shared" si="2"/>
        <v>84000</v>
      </c>
      <c r="I11" s="116">
        <f t="shared" si="2"/>
        <v>40000</v>
      </c>
      <c r="J11" s="140">
        <f t="shared" si="2"/>
        <v>0</v>
      </c>
      <c r="K11" s="115">
        <f t="shared" si="2"/>
        <v>0</v>
      </c>
      <c r="L11" s="116">
        <f t="shared" si="2"/>
        <v>0</v>
      </c>
      <c r="M11" s="140">
        <f t="shared" si="2"/>
        <v>0</v>
      </c>
      <c r="N11" s="116">
        <f t="shared" si="2"/>
        <v>0</v>
      </c>
      <c r="O11" s="77"/>
    </row>
    <row r="12" ht="22.5" spans="1:15">
      <c r="A12" s="124"/>
      <c r="B12" s="124" t="s">
        <v>115</v>
      </c>
      <c r="C12" s="124"/>
      <c r="D12" s="124"/>
      <c r="E12" s="148" t="s">
        <v>116</v>
      </c>
      <c r="F12" s="115">
        <f t="shared" si="2"/>
        <v>124000</v>
      </c>
      <c r="G12" s="115">
        <f t="shared" si="2"/>
        <v>124000</v>
      </c>
      <c r="H12" s="115">
        <f t="shared" si="2"/>
        <v>84000</v>
      </c>
      <c r="I12" s="116">
        <f t="shared" si="2"/>
        <v>40000</v>
      </c>
      <c r="J12" s="140">
        <f t="shared" si="2"/>
        <v>0</v>
      </c>
      <c r="K12" s="115">
        <f t="shared" si="2"/>
        <v>0</v>
      </c>
      <c r="L12" s="116">
        <f t="shared" si="2"/>
        <v>0</v>
      </c>
      <c r="M12" s="140">
        <f t="shared" si="2"/>
        <v>0</v>
      </c>
      <c r="N12" s="116">
        <f t="shared" si="2"/>
        <v>0</v>
      </c>
      <c r="O12" s="77"/>
    </row>
    <row r="13" ht="22.5" spans="1:15">
      <c r="A13" s="124" t="s">
        <v>117</v>
      </c>
      <c r="B13" s="124" t="s">
        <v>118</v>
      </c>
      <c r="C13" s="124" t="s">
        <v>119</v>
      </c>
      <c r="D13" s="124" t="s">
        <v>120</v>
      </c>
      <c r="E13" s="148" t="s">
        <v>121</v>
      </c>
      <c r="F13" s="115">
        <v>124000</v>
      </c>
      <c r="G13" s="115">
        <v>124000</v>
      </c>
      <c r="H13" s="115">
        <v>84000</v>
      </c>
      <c r="I13" s="116">
        <v>40000</v>
      </c>
      <c r="J13" s="140">
        <v>0</v>
      </c>
      <c r="K13" s="115">
        <v>0</v>
      </c>
      <c r="L13" s="116">
        <v>0</v>
      </c>
      <c r="M13" s="140">
        <v>0</v>
      </c>
      <c r="N13" s="116">
        <v>0</v>
      </c>
      <c r="O13" s="77"/>
    </row>
    <row r="14" spans="1:14">
      <c r="A14" s="124" t="s">
        <v>127</v>
      </c>
      <c r="B14" s="124"/>
      <c r="C14" s="124"/>
      <c r="D14" s="124"/>
      <c r="E14" s="148" t="s">
        <v>128</v>
      </c>
      <c r="F14" s="115">
        <f t="shared" ref="F14:N15" si="3">F15</f>
        <v>90000</v>
      </c>
      <c r="G14" s="115">
        <f t="shared" si="3"/>
        <v>90000</v>
      </c>
      <c r="H14" s="115">
        <f t="shared" si="3"/>
        <v>0</v>
      </c>
      <c r="I14" s="116">
        <f t="shared" si="3"/>
        <v>0</v>
      </c>
      <c r="J14" s="140">
        <f t="shared" si="3"/>
        <v>90000</v>
      </c>
      <c r="K14" s="115">
        <f t="shared" si="3"/>
        <v>0</v>
      </c>
      <c r="L14" s="116">
        <f t="shared" si="3"/>
        <v>0</v>
      </c>
      <c r="M14" s="140">
        <f t="shared" si="3"/>
        <v>0</v>
      </c>
      <c r="N14" s="116">
        <f t="shared" si="3"/>
        <v>0</v>
      </c>
    </row>
    <row r="15" spans="1:14">
      <c r="A15" s="124"/>
      <c r="B15" s="124" t="s">
        <v>125</v>
      </c>
      <c r="C15" s="124"/>
      <c r="D15" s="124"/>
      <c r="E15" s="148" t="s">
        <v>129</v>
      </c>
      <c r="F15" s="115">
        <f t="shared" si="3"/>
        <v>90000</v>
      </c>
      <c r="G15" s="115">
        <f t="shared" si="3"/>
        <v>90000</v>
      </c>
      <c r="H15" s="115">
        <f t="shared" si="3"/>
        <v>0</v>
      </c>
      <c r="I15" s="116">
        <f t="shared" si="3"/>
        <v>0</v>
      </c>
      <c r="J15" s="140">
        <f t="shared" si="3"/>
        <v>90000</v>
      </c>
      <c r="K15" s="115">
        <f t="shared" si="3"/>
        <v>0</v>
      </c>
      <c r="L15" s="116">
        <f t="shared" si="3"/>
        <v>0</v>
      </c>
      <c r="M15" s="140">
        <f t="shared" si="3"/>
        <v>0</v>
      </c>
      <c r="N15" s="116">
        <f t="shared" si="3"/>
        <v>0</v>
      </c>
    </row>
    <row r="16" spans="1:14">
      <c r="A16" s="124" t="s">
        <v>130</v>
      </c>
      <c r="B16" s="124" t="s">
        <v>131</v>
      </c>
      <c r="C16" s="124" t="s">
        <v>119</v>
      </c>
      <c r="D16" s="124" t="s">
        <v>120</v>
      </c>
      <c r="E16" s="148" t="s">
        <v>132</v>
      </c>
      <c r="F16" s="115">
        <v>90000</v>
      </c>
      <c r="G16" s="115">
        <v>90000</v>
      </c>
      <c r="H16" s="115">
        <v>0</v>
      </c>
      <c r="I16" s="116">
        <v>0</v>
      </c>
      <c r="J16" s="140">
        <v>90000</v>
      </c>
      <c r="K16" s="115">
        <v>0</v>
      </c>
      <c r="L16" s="116">
        <v>0</v>
      </c>
      <c r="M16" s="140">
        <v>0</v>
      </c>
      <c r="N16" s="116">
        <v>0</v>
      </c>
    </row>
    <row r="17" spans="9:14">
      <c r="I17" s="77"/>
      <c r="J17" s="77"/>
      <c r="M17" s="77"/>
      <c r="N17" s="77"/>
    </row>
    <row r="18" spans="10:14">
      <c r="J18" s="77"/>
      <c r="M18" s="77"/>
      <c r="N18" s="77"/>
    </row>
    <row r="19" spans="11:13">
      <c r="K19" s="77"/>
      <c r="L19" s="77"/>
      <c r="M19" s="77"/>
    </row>
    <row r="20" spans="12:12">
      <c r="L20" s="77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87" t="s">
        <v>194</v>
      </c>
    </row>
    <row r="2" ht="56.25" customHeight="1" spans="1:10">
      <c r="A2" s="118" t="s">
        <v>195</v>
      </c>
      <c r="B2" s="118"/>
      <c r="C2" s="118"/>
      <c r="D2" s="118"/>
      <c r="E2" s="113"/>
      <c r="F2" s="113"/>
      <c r="G2" s="113"/>
      <c r="H2" s="113"/>
      <c r="I2" s="113"/>
      <c r="J2" s="113"/>
    </row>
    <row r="3" ht="17.25" customHeight="1" spans="10:10">
      <c r="J3" s="87" t="s">
        <v>16</v>
      </c>
    </row>
    <row r="4" ht="12" customHeight="1" spans="1:10">
      <c r="A4" s="80" t="s">
        <v>93</v>
      </c>
      <c r="B4" s="80"/>
      <c r="C4" s="80"/>
      <c r="D4" s="96" t="s">
        <v>5</v>
      </c>
      <c r="E4" s="91" t="s">
        <v>196</v>
      </c>
      <c r="F4" s="96" t="s">
        <v>109</v>
      </c>
      <c r="G4" s="142" t="s">
        <v>163</v>
      </c>
      <c r="H4" s="143"/>
      <c r="I4" s="143"/>
      <c r="J4" s="145"/>
    </row>
    <row r="5" ht="12" customHeight="1" spans="1:10">
      <c r="A5" s="80"/>
      <c r="B5" s="80"/>
      <c r="C5" s="80"/>
      <c r="D5" s="119"/>
      <c r="E5" s="120"/>
      <c r="F5" s="97"/>
      <c r="G5" s="81" t="s">
        <v>162</v>
      </c>
      <c r="H5" s="83" t="s">
        <v>173</v>
      </c>
      <c r="I5" s="81" t="s">
        <v>187</v>
      </c>
      <c r="J5" s="83" t="s">
        <v>189</v>
      </c>
    </row>
    <row r="6" ht="23.25" customHeight="1" spans="1:10">
      <c r="A6" s="121" t="s">
        <v>99</v>
      </c>
      <c r="B6" s="121" t="s">
        <v>100</v>
      </c>
      <c r="C6" s="121" t="s">
        <v>101</v>
      </c>
      <c r="D6" s="121"/>
      <c r="E6" s="120"/>
      <c r="F6" s="98"/>
      <c r="G6" s="80"/>
      <c r="H6" s="83"/>
      <c r="I6" s="80"/>
      <c r="J6" s="83"/>
    </row>
    <row r="7" ht="10.5" customHeight="1" spans="1:10">
      <c r="A7" s="122" t="s">
        <v>9</v>
      </c>
      <c r="B7" s="122" t="s">
        <v>9</v>
      </c>
      <c r="C7" s="122" t="s">
        <v>9</v>
      </c>
      <c r="D7" s="122" t="s">
        <v>9</v>
      </c>
      <c r="E7" s="123" t="s">
        <v>9</v>
      </c>
      <c r="F7" s="107">
        <v>1</v>
      </c>
      <c r="G7" s="17">
        <v>2</v>
      </c>
      <c r="H7" s="17">
        <v>3</v>
      </c>
      <c r="I7" s="17">
        <v>4</v>
      </c>
      <c r="J7" s="17">
        <v>5</v>
      </c>
    </row>
    <row r="8" s="77" customFormat="1" spans="1:10">
      <c r="A8" s="124"/>
      <c r="B8" s="124"/>
      <c r="C8" s="124"/>
      <c r="D8" s="124"/>
      <c r="E8" s="108" t="s">
        <v>109</v>
      </c>
      <c r="F8" s="86">
        <f t="shared" ref="F8:J13" si="0">F9</f>
        <v>90000</v>
      </c>
      <c r="G8" s="144">
        <f t="shared" si="0"/>
        <v>90000</v>
      </c>
      <c r="H8" s="144">
        <f t="shared" si="0"/>
        <v>0</v>
      </c>
      <c r="I8" s="144">
        <f t="shared" si="0"/>
        <v>0</v>
      </c>
      <c r="J8" s="86">
        <f t="shared" si="0"/>
        <v>0</v>
      </c>
    </row>
    <row r="9" spans="1:11">
      <c r="A9" s="124"/>
      <c r="B9" s="124"/>
      <c r="C9" s="124"/>
      <c r="D9" s="124" t="s">
        <v>110</v>
      </c>
      <c r="E9" s="108" t="s">
        <v>11</v>
      </c>
      <c r="F9" s="86">
        <f t="shared" si="0"/>
        <v>90000</v>
      </c>
      <c r="G9" s="144">
        <f t="shared" si="0"/>
        <v>90000</v>
      </c>
      <c r="H9" s="144">
        <f t="shared" si="0"/>
        <v>0</v>
      </c>
      <c r="I9" s="144">
        <f t="shared" si="0"/>
        <v>0</v>
      </c>
      <c r="J9" s="86">
        <f t="shared" si="0"/>
        <v>0</v>
      </c>
      <c r="K9" s="77"/>
    </row>
    <row r="10" spans="1:10">
      <c r="A10" s="124"/>
      <c r="B10" s="124"/>
      <c r="C10" s="124"/>
      <c r="D10" s="124" t="s">
        <v>111</v>
      </c>
      <c r="E10" s="108" t="s">
        <v>112</v>
      </c>
      <c r="F10" s="86">
        <f t="shared" si="0"/>
        <v>90000</v>
      </c>
      <c r="G10" s="144">
        <f t="shared" si="0"/>
        <v>90000</v>
      </c>
      <c r="H10" s="144">
        <f t="shared" si="0"/>
        <v>0</v>
      </c>
      <c r="I10" s="144">
        <f t="shared" si="0"/>
        <v>0</v>
      </c>
      <c r="J10" s="86">
        <f t="shared" si="0"/>
        <v>0</v>
      </c>
    </row>
    <row r="11" spans="1:10">
      <c r="A11" s="124" t="s">
        <v>127</v>
      </c>
      <c r="B11" s="124"/>
      <c r="C11" s="124"/>
      <c r="D11" s="124"/>
      <c r="E11" s="108" t="s">
        <v>128</v>
      </c>
      <c r="F11" s="86">
        <f t="shared" si="0"/>
        <v>90000</v>
      </c>
      <c r="G11" s="144">
        <f t="shared" si="0"/>
        <v>90000</v>
      </c>
      <c r="H11" s="144">
        <f t="shared" si="0"/>
        <v>0</v>
      </c>
      <c r="I11" s="144">
        <f t="shared" si="0"/>
        <v>0</v>
      </c>
      <c r="J11" s="86">
        <f t="shared" si="0"/>
        <v>0</v>
      </c>
    </row>
    <row r="12" spans="1:10">
      <c r="A12" s="124"/>
      <c r="B12" s="124" t="s">
        <v>125</v>
      </c>
      <c r="C12" s="124"/>
      <c r="D12" s="124"/>
      <c r="E12" s="108" t="s">
        <v>129</v>
      </c>
      <c r="F12" s="86">
        <f t="shared" si="0"/>
        <v>90000</v>
      </c>
      <c r="G12" s="144">
        <f t="shared" si="0"/>
        <v>90000</v>
      </c>
      <c r="H12" s="144">
        <f t="shared" si="0"/>
        <v>0</v>
      </c>
      <c r="I12" s="144">
        <f t="shared" si="0"/>
        <v>0</v>
      </c>
      <c r="J12" s="86">
        <f t="shared" si="0"/>
        <v>0</v>
      </c>
    </row>
    <row r="13" spans="1:10">
      <c r="A13" s="124"/>
      <c r="B13" s="124"/>
      <c r="C13" s="124" t="s">
        <v>119</v>
      </c>
      <c r="D13" s="124"/>
      <c r="E13" s="108" t="s">
        <v>132</v>
      </c>
      <c r="F13" s="86">
        <f t="shared" si="0"/>
        <v>90000</v>
      </c>
      <c r="G13" s="144">
        <f t="shared" si="0"/>
        <v>90000</v>
      </c>
      <c r="H13" s="144">
        <f t="shared" si="0"/>
        <v>0</v>
      </c>
      <c r="I13" s="144">
        <f t="shared" si="0"/>
        <v>0</v>
      </c>
      <c r="J13" s="86">
        <f t="shared" si="0"/>
        <v>0</v>
      </c>
    </row>
    <row r="14" spans="1:10">
      <c r="A14" s="124" t="s">
        <v>130</v>
      </c>
      <c r="B14" s="124" t="s">
        <v>131</v>
      </c>
      <c r="C14" s="124" t="s">
        <v>197</v>
      </c>
      <c r="D14" s="124" t="s">
        <v>120</v>
      </c>
      <c r="E14" s="108" t="s">
        <v>198</v>
      </c>
      <c r="F14" s="86">
        <v>90000</v>
      </c>
      <c r="G14" s="144">
        <v>90000</v>
      </c>
      <c r="H14" s="144">
        <v>0</v>
      </c>
      <c r="I14" s="144">
        <v>0</v>
      </c>
      <c r="J14" s="86">
        <v>0</v>
      </c>
    </row>
    <row r="15" ht="9.75" customHeight="1"/>
    <row r="16" ht="12.75" customHeight="1"/>
    <row r="17" ht="9.75" customHeight="1" spans="8:8">
      <c r="H17" s="77"/>
    </row>
    <row r="18" ht="9.75" customHeight="1" spans="10:10">
      <c r="J18" s="77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12收入预算总表</vt:lpstr>
      <vt:lpstr>13政府拨款收支预算总表</vt:lpstr>
      <vt:lpstr>14政府性基金预算表</vt:lpstr>
      <vt:lpstr>15“三公“经费预算表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lizzie</cp:lastModifiedBy>
  <dcterms:created xsi:type="dcterms:W3CDTF">2014-09-25T02:52:00Z</dcterms:created>
  <cp:lastPrinted>2009-12-11T14:03:00Z</cp:lastPrinted>
  <dcterms:modified xsi:type="dcterms:W3CDTF">2018-06-28T09:40:48Z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6160910</vt:i4>
  </property>
  <property fmtid="{D5CDD505-2E9C-101B-9397-08002B2CF9AE}" pid="3" name="KSOProductBuildVer">
    <vt:lpwstr>2052-10.1.0.6930</vt:lpwstr>
  </property>
</Properties>
</file>