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45" activeTab="1"/>
  </bookViews>
  <sheets>
    <sheet name="明细表" sheetId="1" r:id="rId1"/>
    <sheet name="汇总表" sheetId="5" r:id="rId2"/>
    <sheet name="Sheet1" sheetId="6" r:id="rId3"/>
    <sheet name="Sheet2" sheetId="7" r:id="rId4"/>
    <sheet name="Sheet3" sheetId="8" r:id="rId5"/>
    <sheet name="Sheet4" sheetId="11" r:id="rId6"/>
    <sheet name="Sheet5" sheetId="12" r:id="rId7"/>
    <sheet name="Sheet6" sheetId="13" r:id="rId8"/>
    <sheet name="Sheet8" sheetId="15" r:id="rId9"/>
  </sheets>
  <definedNames>
    <definedName name="_xlnm._FilterDatabase" localSheetId="0" hidden="1">明细表!$A$5:$J$386</definedName>
    <definedName name="_xlnm._FilterDatabase" localSheetId="4" hidden="1">Sheet3!$A$5:$I$359</definedName>
    <definedName name="_xlnm.Print_Titles" localSheetId="0">明细表!$4:$4</definedName>
    <definedName name="_xlnm.Print_Titles" localSheetId="1">汇总表!$3:$5</definedName>
    <definedName name="_xlnm._FilterDatabase" localSheetId="2" hidden="1">Sheet1!$A$3:$B$23</definedName>
    <definedName name="_xlnm._FilterDatabase" localSheetId="5" hidden="1">Sheet4!$A$2:$I$2</definedName>
    <definedName name="_xlnm._FilterDatabase" localSheetId="6" hidden="1">Sheet5!$B$2:$B$99</definedName>
  </definedNames>
  <calcPr calcId="144525"/>
</workbook>
</file>

<file path=xl/sharedStrings.xml><?xml version="1.0" encoding="utf-8"?>
<sst xmlns="http://schemas.openxmlformats.org/spreadsheetml/2006/main" count="7107" uniqueCount="1002">
  <si>
    <t>2021年度陆丰市驻镇帮镇扶村项目入库明细表</t>
  </si>
  <si>
    <t>序号</t>
  </si>
  <si>
    <t>单位名称</t>
  </si>
  <si>
    <t>项目类型</t>
  </si>
  <si>
    <t>项目名称</t>
  </si>
  <si>
    <t>项目规模</t>
  </si>
  <si>
    <t>项目地点</t>
  </si>
  <si>
    <t>项目预算总投资（万元）</t>
  </si>
  <si>
    <t>实施单位名称</t>
  </si>
  <si>
    <t>备注</t>
  </si>
  <si>
    <t>合计</t>
  </si>
  <si>
    <t>市水务局</t>
  </si>
  <si>
    <t>提升镇村公共服务能力</t>
  </si>
  <si>
    <t>农村安全饮用水项目</t>
  </si>
  <si>
    <t>解决农村安全饮水问题</t>
  </si>
  <si>
    <t>各地</t>
  </si>
  <si>
    <t>陆丰市水务局</t>
  </si>
  <si>
    <t>市统筹</t>
  </si>
  <si>
    <t>市农业农村局</t>
  </si>
  <si>
    <t>乡村产业</t>
  </si>
  <si>
    <t>产业园区建设</t>
  </si>
  <si>
    <t>拟打造若干个区域性产业园区</t>
  </si>
  <si>
    <t>全市</t>
  </si>
  <si>
    <t>品牌创建项目</t>
  </si>
  <si>
    <t>拟打造出我市特色品牌产品</t>
  </si>
  <si>
    <t>产业发展贷款贴息项目</t>
  </si>
  <si>
    <t>通过资金投入撬动金融资金投入乡村振兴产业项目</t>
  </si>
  <si>
    <t>巩固脱贫攻坚成果</t>
  </si>
  <si>
    <t>原建档立卡贫困人口及返贫监测户的防止返贫保障项目</t>
  </si>
  <si>
    <t>帮助原建档立卡及返贫监测户购买“防返贫”商业保险，解决原档立卡贫困人口及返贫监测户因病因学因灾返贫问题</t>
  </si>
  <si>
    <t>驻镇工作经费</t>
  </si>
  <si>
    <t>各驻镇工作队</t>
  </si>
  <si>
    <t>其他</t>
  </si>
  <si>
    <t>市统筹小计</t>
  </si>
  <si>
    <t>潭西镇</t>
  </si>
  <si>
    <t>规划引领</t>
  </si>
  <si>
    <t>潭西镇乡村振兴驻镇帮镇扶村五年规划编制</t>
  </si>
  <si>
    <t>潭西镇全镇规划编制</t>
  </si>
  <si>
    <t>潭西镇人民政府</t>
  </si>
  <si>
    <t>规划编制</t>
  </si>
  <si>
    <t>综合保障性扶贫</t>
  </si>
  <si>
    <t>巩固脱贫攻坚成果同乡村振兴有效衔接资金</t>
  </si>
  <si>
    <t>帮扶潭西镇返贫监测户</t>
  </si>
  <si>
    <t>村基础建设</t>
  </si>
  <si>
    <t>潭西镇垃圾屋</t>
  </si>
  <si>
    <t>10个</t>
  </si>
  <si>
    <t>潭西镇镇域</t>
  </si>
  <si>
    <t>村庄基础公共服务设施</t>
  </si>
  <si>
    <t>涉农</t>
  </si>
  <si>
    <t>镇域及村人居环境整治工程</t>
  </si>
  <si>
    <t>潭阳社区及邻近村人居环境整治</t>
  </si>
  <si>
    <t>镇域三清三拆三整治</t>
  </si>
  <si>
    <t>镇域巷道硬底化及长效管护</t>
  </si>
  <si>
    <t>2160m*6m*15cm</t>
  </si>
  <si>
    <t>镇域基础公共服务设施</t>
  </si>
  <si>
    <t>产业项目</t>
  </si>
  <si>
    <t>潭西镇深港村农贸市场改造提升</t>
  </si>
  <si>
    <r>
      <rPr>
        <sz val="12"/>
        <color rgb="FF000000"/>
        <rFont val="仿宋_GB2312"/>
        <charset val="134"/>
      </rPr>
      <t>总面积2000</t>
    </r>
    <r>
      <rPr>
        <sz val="12"/>
        <color rgb="FF000000"/>
        <rFont val="宋体"/>
        <charset val="134"/>
      </rPr>
      <t>㎡</t>
    </r>
    <r>
      <rPr>
        <sz val="12"/>
        <color rgb="FF000000"/>
        <rFont val="仿宋_GB2312"/>
        <charset val="134"/>
      </rPr>
      <t>农贸市场改造</t>
    </r>
  </si>
  <si>
    <t>潭西镇深港村</t>
  </si>
  <si>
    <t>深港村民委员会</t>
  </si>
  <si>
    <t>农贸市场</t>
  </si>
  <si>
    <t>赤米示范基地一期</t>
  </si>
  <si>
    <t>打造500亩赤米示范基地</t>
  </si>
  <si>
    <t>潭西镇东山村</t>
  </si>
  <si>
    <t>推进乡镇农业产业现代化一期</t>
  </si>
  <si>
    <t>建设数字展厅</t>
  </si>
  <si>
    <t>潭西镇上埔村</t>
  </si>
  <si>
    <t>公共服务设施</t>
  </si>
  <si>
    <t>潭西镇上埔综合市场升级改造工程</t>
  </si>
  <si>
    <t>改造6000㎡农贸市场</t>
  </si>
  <si>
    <t>潭西镇镇域保洁长效机制</t>
  </si>
  <si>
    <t>镇域保洁长效机制</t>
  </si>
  <si>
    <t>潭西镇小计</t>
  </si>
  <si>
    <t>西南镇</t>
  </si>
  <si>
    <t>西南镇提升乡村产业发展水平一期项目</t>
  </si>
  <si>
    <t>初步预计帮扶1个产业试点村发展农业产业发展。</t>
  </si>
  <si>
    <t>西南镇人民政府</t>
  </si>
  <si>
    <t>西南镇巩固脱贫攻坚成果同乡村振兴有效衔接</t>
  </si>
  <si>
    <t>截至目前监测对象家庭共4户15人，预计收益人数为15人。</t>
  </si>
  <si>
    <t>基础设施</t>
  </si>
  <si>
    <t>西南镇镇圩沿线村内道路硬底化项目</t>
  </si>
  <si>
    <t>西南镇西南村委辖区内</t>
  </si>
  <si>
    <t>西南镇西南村</t>
  </si>
  <si>
    <t>西南镇镇域入户污水管网及主干道雨污分流建设</t>
  </si>
  <si>
    <t>污水管网铺设，雨污分流建设约2公里。</t>
  </si>
  <si>
    <t>西南镇域</t>
  </si>
  <si>
    <t>西南镇镇圩区域清、拆、整治理项目</t>
  </si>
  <si>
    <t>镇圩区域清拆危房旧房、清理杂草杂物约8000平方米。</t>
  </si>
  <si>
    <t>西南镇镇圩</t>
  </si>
  <si>
    <t>西南镇镇域三线下地项目</t>
  </si>
  <si>
    <t>三线下地约4.5公里。</t>
  </si>
  <si>
    <t>西南镇示范街升级改造项目</t>
  </si>
  <si>
    <t>外立面改造约6万平方米，招牌改造、穿衣戴帽户数近120户；镇标标志设置，人行道铺设约7000平方、种植绿化约200株等。</t>
  </si>
  <si>
    <t>美丽镇街</t>
  </si>
  <si>
    <t>西南镇镇域道路路灯安装项目</t>
  </si>
  <si>
    <t>路灯铺设里程约2.4公里，预计安装路灯约230支。</t>
  </si>
  <si>
    <t>西南镇干路道路白变黑项目</t>
  </si>
  <si>
    <t>升级改造里程约2.4公里，沥青路面约20000平方米。</t>
  </si>
  <si>
    <t>西南镇农贸市场改造升级项目</t>
  </si>
  <si>
    <t>对西南镇临时市场提升改造，改造面积约800平方。</t>
  </si>
  <si>
    <t>西南村委会西山村、南山村文化室建设项目</t>
  </si>
  <si>
    <t>西南镇西山村、南山村2个自然村。</t>
  </si>
  <si>
    <t>西南镇镇域五年总体规划编制</t>
  </si>
  <si>
    <t>西南镇镇域规划</t>
  </si>
  <si>
    <t>西南镇小计</t>
  </si>
  <si>
    <t>上英镇</t>
  </si>
  <si>
    <t>加强规划引领</t>
  </si>
  <si>
    <t>《陆丰市上英镇乡村振兴五年规划》规划编制</t>
  </si>
  <si>
    <t>1项</t>
  </si>
  <si>
    <t>上英镇人民政府</t>
  </si>
  <si>
    <t>上英镇巩固脱贫攻坚成果同乡村振兴有效衔接</t>
  </si>
  <si>
    <t>上英镇钱广村池塘改造工程</t>
  </si>
  <si>
    <t>混泥土墙长373米。开挖淤泥、流沙290.94立方，开挖土方708.7立方，回填土335.7立方，余方弃置373立方。构件钢筋23.8吨。挡墙模板1939.6平方。混泥土墙身663.94立方。</t>
  </si>
  <si>
    <t>上英镇钱广村</t>
  </si>
  <si>
    <t>上英镇联海村联海张污水沟治理工程</t>
  </si>
  <si>
    <t>治理污水管道全线长498米，排水管长481米。开挖土方1411.8立方，回填土927立方，余方弃置407.1立方。</t>
  </si>
  <si>
    <t>上英镇联海村</t>
  </si>
  <si>
    <t>上英镇上英村村道建设工程</t>
  </si>
  <si>
    <t>铲除路面3.5m*2500m*0.2m，新建路面6m*2500m*0.5m，石砌挡土墙一0.3m*700m*1m，石砌挡土墙二0.2m*700m*1m</t>
  </si>
  <si>
    <t>上英镇上英村</t>
  </si>
  <si>
    <t>上英镇沿铁路村庄外立面涂漆工程</t>
  </si>
  <si>
    <t>10万平方米</t>
  </si>
  <si>
    <t>上英镇南部农田小型排水沟系统修复建设（一期）项目</t>
  </si>
  <si>
    <t>10000m</t>
  </si>
  <si>
    <t>汲农</t>
  </si>
  <si>
    <t>上英镇浮头村盐水稻实验基地排灌渠建设（一期）</t>
  </si>
  <si>
    <t>小型水渠改造2880米、闸口及配套设施建设8处</t>
  </si>
  <si>
    <t>上英镇浮头村</t>
  </si>
  <si>
    <t>上英镇（大湖大桥至上英镇政府、笏底村、豪路村）村道路旁清运杂物拆迁工程</t>
  </si>
  <si>
    <t>拆除清理项目地点范围内违建棚寮，清运杂草杂物垃圾</t>
  </si>
  <si>
    <t>上英镇（浮头村、英郑村、英施村）村道路旁杂物杂草清理工程</t>
  </si>
  <si>
    <t>清运项目地点范围内杂草杂物垃圾</t>
  </si>
  <si>
    <t>村庄人居环境三清三拆三整治</t>
  </si>
  <si>
    <t>上英镇新寮村内道路硬底化</t>
  </si>
  <si>
    <t>(4.5m+2m)*3500m*0.16m</t>
  </si>
  <si>
    <t>上英镇新寮村</t>
  </si>
  <si>
    <t>上英镇公共服务中心活动室及配套多功能室维修提升</t>
  </si>
  <si>
    <t xml:space="preserve">以200平方米上英镇公共服务中心活动室及配套多功能室为中心，打造镇区便民一站式服务功能区，并结合乡村振兴战略，将党群服务中心打造升级成辖区文化宣传、社会治理、人才培训、农知农技服务、农产品宣传的阵地。  </t>
  </si>
  <si>
    <t>上英镇镇府</t>
  </si>
  <si>
    <t>镇区农贸市场改造提升</t>
  </si>
  <si>
    <t>700平方米</t>
  </si>
  <si>
    <t>上英镇英施村</t>
  </si>
  <si>
    <t>提升乡村产业发展水平</t>
  </si>
  <si>
    <t>上英镇优势特色农产品（鸭蛋、甘薯）联海村示范产业园区打造（一期）</t>
  </si>
  <si>
    <t>上英镇小计</t>
  </si>
  <si>
    <t>桥冲镇</t>
  </si>
  <si>
    <t>陆丰市桥冲镇乡村振兴五年规划编制</t>
  </si>
  <si>
    <t>桥冲镇人民政府</t>
  </si>
  <si>
    <t>桥冲镇巩固脱贫攻坚成果同乡村振兴有效衔接</t>
  </si>
  <si>
    <t>禾潭村二村至学校段村道硬底化工程</t>
  </si>
  <si>
    <t>1.5公里</t>
  </si>
  <si>
    <t>禾潭村二村</t>
  </si>
  <si>
    <t>禾潭村五组至大港排灌沟建设工程</t>
  </si>
  <si>
    <t>2公里</t>
  </si>
  <si>
    <t>禾潭村</t>
  </si>
  <si>
    <t>桥冲村三清三拆工程</t>
  </si>
  <si>
    <t>5600平方米</t>
  </si>
  <si>
    <t>桥冲村</t>
  </si>
  <si>
    <t>桥冲村路灯亮化工程</t>
  </si>
  <si>
    <t>60支</t>
  </si>
  <si>
    <t>桥冲村硬底化建设工程</t>
  </si>
  <si>
    <t>5公里</t>
  </si>
  <si>
    <t>桥冲村粮所路口段道路提升工程（石板路面）</t>
  </si>
  <si>
    <t>长150m*宽6m</t>
  </si>
  <si>
    <t>桥冲村粮所路口段</t>
  </si>
  <si>
    <t>桥冲村老派出所路口至中心小学路段道路提升改造工程（石板路面）</t>
  </si>
  <si>
    <t>长380m*宽7m，雨水管混凝土管DN600，380m;落水井，32个，检查井8个</t>
  </si>
  <si>
    <t>桥冲村东林路口段道路提升工程（铺设沥青面层）</t>
  </si>
  <si>
    <t>长240m*宽7m</t>
  </si>
  <si>
    <t>桥冲村东林</t>
  </si>
  <si>
    <t>桥冲村农贸市场周边环境提升工程</t>
  </si>
  <si>
    <t>500平方米</t>
  </si>
  <si>
    <t>桥冲村农贸市场</t>
  </si>
  <si>
    <t>桥冲村农贸市场升级改造建设工程</t>
  </si>
  <si>
    <r>
      <rPr>
        <sz val="12"/>
        <color rgb="FF000000"/>
        <rFont val="仿宋_GB2312"/>
        <charset val="134"/>
      </rPr>
      <t>加建面积为800</t>
    </r>
    <r>
      <rPr>
        <sz val="12"/>
        <color rgb="FF000000"/>
        <rFont val="宋体"/>
        <charset val="134"/>
      </rPr>
      <t>㎡</t>
    </r>
    <r>
      <rPr>
        <sz val="12"/>
        <color rgb="FF000000"/>
        <rFont val="仿宋_GB2312"/>
        <charset val="134"/>
      </rPr>
      <t>、新建商铺为192</t>
    </r>
    <r>
      <rPr>
        <sz val="12"/>
        <color rgb="FF000000"/>
        <rFont val="宋体"/>
        <charset val="134"/>
      </rPr>
      <t>㎡</t>
    </r>
  </si>
  <si>
    <t>桥冲村龙峰大道自来水管改道工程</t>
  </si>
  <si>
    <t>20cm*800米、16cm*400米</t>
  </si>
  <si>
    <t>桥冲龙峰大道</t>
  </si>
  <si>
    <t>东竹村竹树埔村面前大池建设工程（2个）</t>
  </si>
  <si>
    <t>2740平方米</t>
  </si>
  <si>
    <t>东竹村竹树埔村</t>
  </si>
  <si>
    <t>东竹村东坑两侧池塘防护栏建设、南侧池塘坍塌整改工程</t>
  </si>
  <si>
    <t>周长：南侧158.6米、北侧146米</t>
  </si>
  <si>
    <t>东竹村东坑村</t>
  </si>
  <si>
    <t>溪碧村牛舍建设工程</t>
  </si>
  <si>
    <t>长30.2米×宽8.2米</t>
  </si>
  <si>
    <t>溪碧村</t>
  </si>
  <si>
    <t>溪碧村张厝村村前广场铺设工程</t>
  </si>
  <si>
    <t>2400平方米</t>
  </si>
  <si>
    <t>溪碧村张厝村</t>
  </si>
  <si>
    <t>溪碧村过路溪村巷道硬底化工程</t>
  </si>
  <si>
    <t>1100平方米</t>
  </si>
  <si>
    <t>溪碧村过路溪村</t>
  </si>
  <si>
    <t>湖石村委会至南景村、潭头桥道路路灯工程</t>
  </si>
  <si>
    <t>1.5公里，需要安装路灯60支；2.1公里，需要路灯85支</t>
  </si>
  <si>
    <t>湖石村</t>
  </si>
  <si>
    <t>湖石老村村口通南景村涵洞路口硬底化工程</t>
  </si>
  <si>
    <t>600米 *4.5米</t>
  </si>
  <si>
    <t>下塘村一村广场硬底化建设工程</t>
  </si>
  <si>
    <t>2300平方米</t>
  </si>
  <si>
    <t>下塘村一村</t>
  </si>
  <si>
    <t>桥冲镇区三线整改工程</t>
  </si>
  <si>
    <t>3126米</t>
  </si>
  <si>
    <t>大塘村三线整改工程</t>
  </si>
  <si>
    <t>800米</t>
  </si>
  <si>
    <t>大塘村</t>
  </si>
  <si>
    <t>桥冲镇小计</t>
  </si>
  <si>
    <t>内湖镇</t>
  </si>
  <si>
    <t>内湖镇乡村振兴镇域规划项目</t>
  </si>
  <si>
    <t>内湖镇全镇规划编制</t>
  </si>
  <si>
    <t>内湖镇人民政府</t>
  </si>
  <si>
    <t>内湖镇返贫监测项目</t>
  </si>
  <si>
    <t>帮扶内湖镇返贫监测户</t>
  </si>
  <si>
    <t>公共服务</t>
  </si>
  <si>
    <t>内湖镇军湖文武学堂项目</t>
  </si>
  <si>
    <r>
      <rPr>
        <sz val="12"/>
        <color rgb="FF000000"/>
        <rFont val="仿宋_GB2312"/>
        <charset val="134"/>
      </rPr>
      <t>300</t>
    </r>
    <r>
      <rPr>
        <sz val="12"/>
        <color rgb="FF000000"/>
        <rFont val="宋体"/>
        <charset val="134"/>
      </rPr>
      <t>㎡</t>
    </r>
  </si>
  <si>
    <t>内湖寨</t>
  </si>
  <si>
    <t>军湖村民委员会</t>
  </si>
  <si>
    <t>内湖镇军湖溪边大道项目</t>
  </si>
  <si>
    <t>沿溪边大路1000m*4.5m</t>
  </si>
  <si>
    <t>军湖村</t>
  </si>
  <si>
    <t>内湖镇磁窑村大路项目</t>
  </si>
  <si>
    <t>横路600m*4.5m,纵路200m*4.5m</t>
  </si>
  <si>
    <t>磁窑村</t>
  </si>
  <si>
    <t>内湖镇将军塘村环村道路、村前小公园及池塘护栏建设项目</t>
  </si>
  <si>
    <t>环村道路约1000米，村前小公园面积约1000平方米，池塘护栏约200米。</t>
  </si>
  <si>
    <t>将军塘</t>
  </si>
  <si>
    <t>内湖镇内湖二三村苏妈片、顶乡片主要巷道硬底化工程</t>
  </si>
  <si>
    <r>
      <rPr>
        <sz val="12"/>
        <color rgb="FF000000"/>
        <rFont val="仿宋_GB2312"/>
        <charset val="134"/>
      </rPr>
      <t>8000</t>
    </r>
    <r>
      <rPr>
        <sz val="12"/>
        <color rgb="FF000000"/>
        <rFont val="宋体"/>
        <charset val="134"/>
      </rPr>
      <t>㎡</t>
    </r>
  </si>
  <si>
    <t>内湖二三村</t>
  </si>
  <si>
    <t>内湖镇内湖一四村湖兴片主要巷道硬底化工程</t>
  </si>
  <si>
    <r>
      <rPr>
        <sz val="12"/>
        <color rgb="FF000000"/>
        <rFont val="仿宋_GB2312"/>
        <charset val="134"/>
      </rPr>
      <t>1200</t>
    </r>
    <r>
      <rPr>
        <sz val="12"/>
        <color rgb="FF000000"/>
        <rFont val="宋体"/>
        <charset val="134"/>
      </rPr>
      <t>㎡</t>
    </r>
  </si>
  <si>
    <t>内湖一四村</t>
  </si>
  <si>
    <t>内湖村民委员会</t>
  </si>
  <si>
    <t>内湖镇内湖一四村镇府外围西北路硬底化工程</t>
  </si>
  <si>
    <r>
      <rPr>
        <sz val="12"/>
        <color rgb="FF000000"/>
        <rFont val="仿宋_GB2312"/>
        <charset val="134"/>
      </rPr>
      <t>810</t>
    </r>
    <r>
      <rPr>
        <sz val="12"/>
        <color rgb="FF000000"/>
        <rFont val="宋体"/>
        <charset val="134"/>
      </rPr>
      <t>㎡</t>
    </r>
  </si>
  <si>
    <t>内湖一四村镇府北</t>
  </si>
  <si>
    <t>内湖镇内湖中学路硬底化工程</t>
  </si>
  <si>
    <r>
      <rPr>
        <sz val="12"/>
        <color rgb="FF000000"/>
        <rFont val="仿宋_GB2312"/>
        <charset val="134"/>
      </rPr>
      <t>1500</t>
    </r>
    <r>
      <rPr>
        <sz val="12"/>
        <color rgb="FF000000"/>
        <rFont val="宋体"/>
        <charset val="134"/>
      </rPr>
      <t>㎡</t>
    </r>
  </si>
  <si>
    <t>内湖镇内湖村委池尾村文体公园项目</t>
  </si>
  <si>
    <r>
      <rPr>
        <sz val="12"/>
        <color rgb="FF000000"/>
        <rFont val="仿宋_GB2312"/>
        <charset val="134"/>
      </rPr>
      <t>10000</t>
    </r>
    <r>
      <rPr>
        <sz val="12"/>
        <color rgb="FF000000"/>
        <rFont val="宋体"/>
        <charset val="134"/>
      </rPr>
      <t>㎡</t>
    </r>
  </si>
  <si>
    <t>池尾村</t>
  </si>
  <si>
    <t>内湖镇内湖村委池尾村文化活动室项目</t>
  </si>
  <si>
    <t>内湖镇内湖村委二三村埔必山机耕路硬底化工程</t>
  </si>
  <si>
    <r>
      <rPr>
        <sz val="12"/>
        <color rgb="FF000000"/>
        <rFont val="仿宋_GB2312"/>
        <charset val="134"/>
      </rPr>
      <t>1800</t>
    </r>
    <r>
      <rPr>
        <sz val="12"/>
        <color rgb="FF000000"/>
        <rFont val="宋体"/>
        <charset val="134"/>
      </rPr>
      <t>㎡</t>
    </r>
  </si>
  <si>
    <t>内湖二、三村</t>
  </si>
  <si>
    <t>内湖镇内湖村委一四村顶湖片机耕路硬底化工程</t>
  </si>
  <si>
    <r>
      <rPr>
        <sz val="12"/>
        <color rgb="FF000000"/>
        <rFont val="仿宋_GB2312"/>
        <charset val="134"/>
      </rPr>
      <t>3000</t>
    </r>
    <r>
      <rPr>
        <sz val="12"/>
        <color rgb="FF000000"/>
        <rFont val="宋体"/>
        <charset val="134"/>
      </rPr>
      <t>㎡</t>
    </r>
  </si>
  <si>
    <t>内湖一、四村</t>
  </si>
  <si>
    <t>内湖镇内湖村委二三村内湖洋机耕路硬化工程</t>
  </si>
  <si>
    <r>
      <rPr>
        <sz val="12"/>
        <color rgb="FF000000"/>
        <rFont val="仿宋_GB2312"/>
        <charset val="134"/>
      </rPr>
      <t>2750</t>
    </r>
    <r>
      <rPr>
        <sz val="12"/>
        <color rgb="FF000000"/>
        <rFont val="宋体"/>
        <charset val="134"/>
      </rPr>
      <t>㎡</t>
    </r>
  </si>
  <si>
    <t>内湖镇内湖村委新塘湖村机耕路硬底化工程</t>
  </si>
  <si>
    <r>
      <rPr>
        <sz val="12"/>
        <color rgb="FF000000"/>
        <rFont val="仿宋_GB2312"/>
        <charset val="134"/>
      </rPr>
      <t>10500</t>
    </r>
    <r>
      <rPr>
        <sz val="12"/>
        <color rgb="FF000000"/>
        <rFont val="宋体"/>
        <charset val="134"/>
      </rPr>
      <t>㎡</t>
    </r>
  </si>
  <si>
    <t>新塘湖村</t>
  </si>
  <si>
    <t>内湖镇内湖村委新塘湖村文化活动室配套设施项目</t>
  </si>
  <si>
    <t>书籍、书架、乒乓球桌等</t>
  </si>
  <si>
    <t>内湖村委罗陂村文化活动室配套设施项目</t>
  </si>
  <si>
    <t>罗陂村</t>
  </si>
  <si>
    <t>内湖镇内湖村委一四村湖兴片外围10米巷道硬底化工程</t>
  </si>
  <si>
    <r>
      <rPr>
        <sz val="12"/>
        <color rgb="FF000000"/>
        <rFont val="仿宋_GB2312"/>
        <charset val="134"/>
      </rPr>
      <t>2400</t>
    </r>
    <r>
      <rPr>
        <sz val="12"/>
        <color rgb="FF000000"/>
        <rFont val="宋体"/>
        <charset val="134"/>
      </rPr>
      <t>㎡</t>
    </r>
  </si>
  <si>
    <t>内湖镇内湖村委二三村排水渠整治工程</t>
  </si>
  <si>
    <r>
      <rPr>
        <sz val="12"/>
        <color rgb="FF000000"/>
        <rFont val="仿宋_GB2312"/>
        <charset val="134"/>
      </rPr>
      <t>1000</t>
    </r>
    <r>
      <rPr>
        <sz val="12"/>
        <color rgb="FF000000"/>
        <rFont val="宋体"/>
        <charset val="134"/>
      </rPr>
      <t>㎡</t>
    </r>
  </si>
  <si>
    <t>内湖镇内湖村委罗陂村特色宣传栏及路灯亮化工程</t>
  </si>
  <si>
    <t>特色文化公园宣传栏和路灯亮化</t>
  </si>
  <si>
    <t>内湖镇内湖村综合市场路口硬底化工程</t>
  </si>
  <si>
    <t>内湖市场</t>
  </si>
  <si>
    <t>内湖镇内湖村镇府北路至瓦窑片路灯工程</t>
  </si>
  <si>
    <t>长约600米的道路通路灯</t>
  </si>
  <si>
    <t>陆丰市内湖镇人民政府大道升级改造工程</t>
  </si>
  <si>
    <r>
      <rPr>
        <sz val="12"/>
        <color rgb="FF000000"/>
        <rFont val="仿宋_GB2312"/>
        <charset val="134"/>
      </rPr>
      <t>5720</t>
    </r>
    <r>
      <rPr>
        <sz val="12"/>
        <color rgb="FF000000"/>
        <rFont val="宋体"/>
        <charset val="134"/>
      </rPr>
      <t>㎡</t>
    </r>
  </si>
  <si>
    <t>内湖镇龙湖路“白改黑”工程</t>
  </si>
  <si>
    <r>
      <rPr>
        <sz val="12"/>
        <color rgb="FF000000"/>
        <rFont val="仿宋_GB2312"/>
        <charset val="134"/>
      </rPr>
      <t>2500</t>
    </r>
    <r>
      <rPr>
        <sz val="12"/>
        <color rgb="FF000000"/>
        <rFont val="宋体"/>
        <charset val="134"/>
      </rPr>
      <t>㎡</t>
    </r>
  </si>
  <si>
    <t>内湖镇镇府路小公园项目</t>
  </si>
  <si>
    <t>面积约3000平方米</t>
  </si>
  <si>
    <t>内湖镇农村集中供水入户覆盖项目</t>
  </si>
  <si>
    <t>全镇范围未通水</t>
  </si>
  <si>
    <t>内湖镇小计</t>
  </si>
  <si>
    <t>南塘镇</t>
  </si>
  <si>
    <t>南塘镇乡村振兴规划编制</t>
  </si>
  <si>
    <t>陆丰市南塘镇人民政府</t>
  </si>
  <si>
    <t>南塘镇巩固脱贫攻坚成果同乡村振兴有效衔接</t>
  </si>
  <si>
    <t>南塘镇老车站至南湖村红绿灯路口道路升级改造工程</t>
  </si>
  <si>
    <t>1128m*10m*0.09m沥青路及雨污分流，亮化、绿化，两侧路肩1.5m</t>
  </si>
  <si>
    <t>南塘镇老车站至南湖村红绿灯路口</t>
  </si>
  <si>
    <t>南塘镇大埔村进村和谐公路亮化工程</t>
  </si>
  <si>
    <t>路长5300m路宽4m，280盏路灯</t>
  </si>
  <si>
    <t>南塘镇大埔村和谐公路</t>
  </si>
  <si>
    <t>陆丰市南塘镇大埔村委会</t>
  </si>
  <si>
    <t>南塘镇镇区主干道外立面提升工程</t>
  </si>
  <si>
    <r>
      <rPr>
        <sz val="12"/>
        <color rgb="FF000000"/>
        <rFont val="仿宋_GB2312"/>
        <charset val="134"/>
      </rPr>
      <t>20000</t>
    </r>
    <r>
      <rPr>
        <sz val="10"/>
        <color rgb="FF000000"/>
        <rFont val="宋体"/>
        <charset val="134"/>
      </rPr>
      <t>㎡</t>
    </r>
  </si>
  <si>
    <t>南塘镇镇区</t>
  </si>
  <si>
    <t>南塘镇新兴社区路口至甲子路道路升级改造工程</t>
  </si>
  <si>
    <t>407m*10m*0.09m沥青路及雨污分流，亮化、绿化，两侧路肩1.5m</t>
  </si>
  <si>
    <t>南塘镇新兴社区路口至甲子路</t>
  </si>
  <si>
    <t>南塘镇人民政府路口至新车站道路升级改造工程</t>
  </si>
  <si>
    <t>875m*10m*0.09m沥青路及雨污分流，亮化、绿化，两侧路肩1.5m</t>
  </si>
  <si>
    <t>南塘镇人民政府路口至新车站</t>
  </si>
  <si>
    <t>南塘镇新河村河沟尾门前广场硬底化工程</t>
  </si>
  <si>
    <r>
      <rPr>
        <sz val="12"/>
        <color rgb="FF000000"/>
        <rFont val="仿宋_GB2312"/>
        <charset val="134"/>
      </rPr>
      <t>广场面积4000</t>
    </r>
    <r>
      <rPr>
        <sz val="12"/>
        <color rgb="FF000000"/>
        <rFont val="宋体"/>
        <charset val="134"/>
      </rPr>
      <t>㎡</t>
    </r>
    <r>
      <rPr>
        <sz val="12"/>
        <color rgb="FF000000"/>
        <rFont val="仿宋_GB2312"/>
        <charset val="134"/>
      </rPr>
      <t>硬底化厚度0.15m</t>
    </r>
  </si>
  <si>
    <t>南塘镇新河村河沟尾门前广场</t>
  </si>
  <si>
    <t>陆丰市南塘镇新河村委会</t>
  </si>
  <si>
    <t>南塘镇文化中心改造工程</t>
  </si>
  <si>
    <r>
      <rPr>
        <sz val="12"/>
        <color rgb="FF000000"/>
        <rFont val="仿宋_GB2312"/>
        <charset val="134"/>
      </rPr>
      <t>广场面积2000</t>
    </r>
    <r>
      <rPr>
        <sz val="12"/>
        <color rgb="FF000000"/>
        <rFont val="宋体"/>
        <charset val="134"/>
      </rPr>
      <t>㎡</t>
    </r>
    <r>
      <rPr>
        <sz val="12"/>
        <color rgb="FF000000"/>
        <rFont val="仿宋_GB2312"/>
        <charset val="134"/>
      </rPr>
      <t>广场路长2500m路宽4m，涵洞桥1座</t>
    </r>
  </si>
  <si>
    <t>南塘镇溪南村</t>
  </si>
  <si>
    <t>南塘镇新兴社区农贸市场升级改造工程</t>
  </si>
  <si>
    <r>
      <rPr>
        <sz val="12"/>
        <color rgb="FF000000"/>
        <rFont val="仿宋_GB2312"/>
        <charset val="134"/>
      </rPr>
      <t>市场面积2000</t>
    </r>
    <r>
      <rPr>
        <sz val="12"/>
        <color rgb="FF000000"/>
        <rFont val="宋体"/>
        <charset val="134"/>
      </rPr>
      <t>㎡</t>
    </r>
    <r>
      <rPr>
        <sz val="12"/>
        <color rgb="FF000000"/>
        <rFont val="仿宋_GB2312"/>
        <charset val="134"/>
      </rPr>
      <t>，配套基础设施和消防设施，市场路面硬底化</t>
    </r>
  </si>
  <si>
    <t>南塘镇新兴社区农贸市场</t>
  </si>
  <si>
    <t>陆丰市南塘镇新兴社区居委会</t>
  </si>
  <si>
    <t>南塘镇元兴鱼肉菜市场升级改造工程</t>
  </si>
  <si>
    <r>
      <rPr>
        <sz val="12"/>
        <color rgb="FF000000"/>
        <rFont val="仿宋_GB2312"/>
        <charset val="134"/>
      </rPr>
      <t>市场面积1000</t>
    </r>
    <r>
      <rPr>
        <sz val="12"/>
        <color rgb="FF000000"/>
        <rFont val="宋体"/>
        <charset val="134"/>
      </rPr>
      <t>㎡</t>
    </r>
    <r>
      <rPr>
        <sz val="12"/>
        <color rgb="FF000000"/>
        <rFont val="仿宋_GB2312"/>
        <charset val="134"/>
      </rPr>
      <t>，配套基础设施和消防设施，市场路面硬底化</t>
    </r>
  </si>
  <si>
    <t>南塘镇元兴鱼肉菜市场</t>
  </si>
  <si>
    <t>陆丰市南塘镇元兴社区居委会</t>
  </si>
  <si>
    <t>南塘镇南塘综合市场升级改造工程</t>
  </si>
  <si>
    <r>
      <rPr>
        <sz val="12"/>
        <color rgb="FF000000"/>
        <rFont val="仿宋_GB2312"/>
        <charset val="134"/>
      </rPr>
      <t>市场面积2310</t>
    </r>
    <r>
      <rPr>
        <sz val="12"/>
        <color rgb="FF000000"/>
        <rFont val="宋体"/>
        <charset val="134"/>
      </rPr>
      <t>㎡</t>
    </r>
    <r>
      <rPr>
        <sz val="12"/>
        <color rgb="FF000000"/>
        <rFont val="仿宋_GB2312"/>
        <charset val="134"/>
      </rPr>
      <t>，配套基础设施和消防设施，市场路面硬底化</t>
    </r>
  </si>
  <si>
    <t>南塘镇南塘综合市场</t>
  </si>
  <si>
    <t>南塘镇潭头村食品加工厂建设项目</t>
  </si>
  <si>
    <r>
      <rPr>
        <sz val="12"/>
        <color rgb="FF000000"/>
        <rFont val="仿宋_GB2312"/>
        <charset val="134"/>
      </rPr>
      <t>建筑面积1500</t>
    </r>
    <r>
      <rPr>
        <sz val="12"/>
        <color rgb="FF000000"/>
        <rFont val="宋体"/>
        <charset val="134"/>
      </rPr>
      <t>㎡</t>
    </r>
    <r>
      <rPr>
        <sz val="12"/>
        <color rgb="FF000000"/>
        <rFont val="仿宋_GB2312"/>
        <charset val="134"/>
      </rPr>
      <t>，建筑楼层1层</t>
    </r>
  </si>
  <si>
    <t>南塘镇潭头村</t>
  </si>
  <si>
    <t>陆丰市南塘镇潭头村委会</t>
  </si>
  <si>
    <t>南塘镇竹坑村委橄榄菜食品加工厂建设项目</t>
  </si>
  <si>
    <r>
      <rPr>
        <sz val="12"/>
        <color rgb="FF000000"/>
        <rFont val="仿宋_GB2312"/>
        <charset val="134"/>
      </rPr>
      <t>建筑面积555.39</t>
    </r>
    <r>
      <rPr>
        <sz val="12"/>
        <color rgb="FF000000"/>
        <rFont val="宋体"/>
        <charset val="134"/>
      </rPr>
      <t>㎡</t>
    </r>
    <r>
      <rPr>
        <sz val="12"/>
        <color rgb="FF000000"/>
        <rFont val="仿宋_GB2312"/>
        <charset val="134"/>
      </rPr>
      <t>建筑楼层1层</t>
    </r>
  </si>
  <si>
    <t>南塘镇竹坑村</t>
  </si>
  <si>
    <t>陆丰市南塘镇竹坑村委会</t>
  </si>
  <si>
    <t>南塘镇小计</t>
  </si>
  <si>
    <t>博美镇</t>
  </si>
  <si>
    <t>博美镇乡村振兴规划编制项目</t>
  </si>
  <si>
    <t>为加强规划引领，我镇计划开展博美镇乡村振兴规划编制项目，为我镇乡村振兴建设提供科学指引。</t>
  </si>
  <si>
    <t>博美镇人民政府</t>
  </si>
  <si>
    <t>浓农</t>
  </si>
  <si>
    <t>博美镇防止返贫帮扶项目</t>
  </si>
  <si>
    <t>博美镇防止返贫帮扶项目将对我镇10户防止返贫监测对象采取针对性的预防性措施和事后帮扶措施。</t>
  </si>
  <si>
    <t>博美镇美丽圩镇国道G324线（穿城段）两侧“三清三拆”及人行道、路灯等升级维护工程</t>
  </si>
  <si>
    <t>博美镇国道G324线（穿城段）两侧"三清三拆"及人行道、路灯等升级维护工程的项目总长为8km。一是沿G324线道路两侧清理杂草、杂树、垃圾等，平均每侧清理4.5m宽，清理总面积为72000㎡；二是沿G324线道路两侧路灯安装1.2m*0.6mLED中国结及1.2m*0.6m广告牌，以及局部破损路灯与电线更换；三是沿G324线道路两侧的破损人行道、路沿石更换修补，人行道树池换填种植土30cm厚,种植满天星，干枯及折断树木重新种植,沿路局部新建2m高围挡。</t>
  </si>
  <si>
    <t>博美镇国道G324线（穿城段）风貌提升工程</t>
  </si>
  <si>
    <t>博美镇国道G324线（穿城段）风貌提升工程，计划拆除原有广告牌后新建外墙格栅广告牌，并开展外立面美化工程等，工程总面积约24922.00平方米。</t>
  </si>
  <si>
    <t>博美镇自来水入户安装工程</t>
  </si>
  <si>
    <t>博美镇自来水入户安装工程计划对我镇未完成自来水安装入户的进行安装，提升我镇自来水入户覆盖率，保障供水安全。</t>
  </si>
  <si>
    <t>博美镇博美社区贸易市场路硬底化及配套排水沟工程</t>
  </si>
  <si>
    <t>博美镇博美社区贸易市场路硬底化及配套排水沟工程项目，项目全长约156m、平均宽11m，总平方数1682.4㎡。</t>
  </si>
  <si>
    <t>博美社区</t>
  </si>
  <si>
    <t>博美镇红下村顺兴村前排水沟建设工程</t>
  </si>
  <si>
    <t>博美镇红下村顺兴村前排水沟建设工程，计划修建排水沟长度约260米，深度2米，宽度1.8米；并对排水沟两边进行绿化美化。</t>
  </si>
  <si>
    <t>红下村</t>
  </si>
  <si>
    <t>博美镇鳌峰村道路硬化工程</t>
  </si>
  <si>
    <r>
      <rPr>
        <sz val="12"/>
        <color rgb="FF000000"/>
        <rFont val="仿宋_GB2312"/>
        <charset val="134"/>
      </rPr>
      <t>博美镇鳌峰村道路硬化工程，将对鳌峰村村道进行硬底化，面积为3000</t>
    </r>
    <r>
      <rPr>
        <sz val="12"/>
        <color indexed="8"/>
        <rFont val="宋体"/>
        <charset val="134"/>
      </rPr>
      <t>㎡。</t>
    </r>
  </si>
  <si>
    <t>鳌峰村</t>
  </si>
  <si>
    <t>博美镇图美村道路硬化工程</t>
  </si>
  <si>
    <r>
      <rPr>
        <sz val="12"/>
        <color rgb="FF000000"/>
        <rFont val="仿宋_GB2312"/>
        <charset val="134"/>
      </rPr>
      <t>博美镇图美村道路硬化工程，将对图美村村道进行硬底化，面积为2250</t>
    </r>
    <r>
      <rPr>
        <sz val="12"/>
        <color indexed="8"/>
        <rFont val="宋体"/>
        <charset val="134"/>
      </rPr>
      <t>㎡。</t>
    </r>
  </si>
  <si>
    <t>图美村</t>
  </si>
  <si>
    <t>博美镇赤坑村道路硬化工程</t>
  </si>
  <si>
    <t>博美镇赤坑村道路硬化工程，将对赤坑村虎坑中路破损路边进行修复。</t>
  </si>
  <si>
    <t>赤坑村</t>
  </si>
  <si>
    <t>博美镇仙桥村道路硬化工程</t>
  </si>
  <si>
    <r>
      <rPr>
        <sz val="12"/>
        <color rgb="FF000000"/>
        <rFont val="仿宋_GB2312"/>
        <charset val="134"/>
      </rPr>
      <t>博美镇仙桥村道路硬化工程，将对仙桥村村道进行硬底化，面积为5250</t>
    </r>
    <r>
      <rPr>
        <sz val="12"/>
        <color indexed="8"/>
        <rFont val="宋体"/>
        <charset val="134"/>
      </rPr>
      <t>㎡。</t>
    </r>
  </si>
  <si>
    <t>仙桥村</t>
  </si>
  <si>
    <r>
      <rPr>
        <sz val="12"/>
        <color rgb="FF000000"/>
        <rFont val="仿宋_GB2312"/>
        <charset val="134"/>
      </rPr>
      <t>博美镇溪</t>
    </r>
    <r>
      <rPr>
        <sz val="12"/>
        <color indexed="8"/>
        <rFont val="宋体"/>
        <charset val="134"/>
      </rPr>
      <t>墘</t>
    </r>
    <r>
      <rPr>
        <sz val="12"/>
        <color rgb="FF000000"/>
        <rFont val="仿宋_GB2312"/>
        <charset val="134"/>
      </rPr>
      <t>村道路硬化工程</t>
    </r>
  </si>
  <si>
    <r>
      <rPr>
        <sz val="12"/>
        <color rgb="FF000000"/>
        <rFont val="仿宋_GB2312"/>
        <charset val="134"/>
      </rPr>
      <t>博美镇溪墘村道路硬化工程，将对溪墘村村道进行硬底化，面积为6750</t>
    </r>
    <r>
      <rPr>
        <sz val="12"/>
        <color indexed="8"/>
        <rFont val="宋体"/>
        <charset val="134"/>
      </rPr>
      <t>㎡。</t>
    </r>
  </si>
  <si>
    <r>
      <rPr>
        <sz val="12"/>
        <color rgb="FF000000"/>
        <rFont val="仿宋_GB2312"/>
        <charset val="134"/>
      </rPr>
      <t>溪</t>
    </r>
    <r>
      <rPr>
        <sz val="12"/>
        <color indexed="8"/>
        <rFont val="宋体"/>
        <charset val="134"/>
      </rPr>
      <t>墘</t>
    </r>
    <r>
      <rPr>
        <sz val="12"/>
        <color rgb="FF000000"/>
        <rFont val="仿宋_GB2312"/>
        <charset val="134"/>
      </rPr>
      <t>村</t>
    </r>
  </si>
  <si>
    <t>博美镇霞绕村道路硬化工程</t>
  </si>
  <si>
    <r>
      <rPr>
        <sz val="12"/>
        <color rgb="FF000000"/>
        <rFont val="仿宋_GB2312"/>
        <charset val="134"/>
      </rPr>
      <t>博美镇霞绕村道路硬化工程，将对霞绕村村道进行硬底化，面积为6000</t>
    </r>
    <r>
      <rPr>
        <sz val="12"/>
        <color indexed="8"/>
        <rFont val="宋体"/>
        <charset val="134"/>
      </rPr>
      <t>㎡。</t>
    </r>
  </si>
  <si>
    <t>霞绕村</t>
  </si>
  <si>
    <t>博美镇博头村道路硬化工程</t>
  </si>
  <si>
    <r>
      <rPr>
        <sz val="12"/>
        <color rgb="FF000000"/>
        <rFont val="仿宋_GB2312"/>
        <charset val="134"/>
      </rPr>
      <t>博美镇博头村道路硬化工程，将对博头村村道进行硬底化，面积为3000</t>
    </r>
    <r>
      <rPr>
        <sz val="12"/>
        <color indexed="8"/>
        <rFont val="宋体"/>
        <charset val="134"/>
      </rPr>
      <t>㎡。</t>
    </r>
  </si>
  <si>
    <t>博头村</t>
  </si>
  <si>
    <t>博美镇红下村道路硬化工程</t>
  </si>
  <si>
    <r>
      <rPr>
        <sz val="12"/>
        <color rgb="FF000000"/>
        <rFont val="仿宋_GB2312"/>
        <charset val="134"/>
      </rPr>
      <t>博美镇红下村道路硬化工程，将对红下村红鹅塘上村至下村村道进行硬底化，面积为3500</t>
    </r>
    <r>
      <rPr>
        <sz val="12"/>
        <color indexed="8"/>
        <rFont val="宋体"/>
        <charset val="134"/>
      </rPr>
      <t>㎡。</t>
    </r>
  </si>
  <si>
    <t>博美镇花城村道路硬化工程</t>
  </si>
  <si>
    <r>
      <rPr>
        <sz val="12"/>
        <color rgb="FF000000"/>
        <rFont val="仿宋_GB2312"/>
        <charset val="134"/>
      </rPr>
      <t>博美镇花城村道路硬化工程，将对花城村村道进行硬底化，面积为1400</t>
    </r>
    <r>
      <rPr>
        <sz val="12"/>
        <color indexed="8"/>
        <rFont val="宋体"/>
        <charset val="134"/>
      </rPr>
      <t>㎡。</t>
    </r>
  </si>
  <si>
    <t>花城村</t>
  </si>
  <si>
    <t>博美镇博头村党群服务中心门口场地硬底化及围墙建设工程</t>
  </si>
  <si>
    <t>博美镇博头村党群服务中心门口场地硬底化及围墙建设工程，计划进行场地硬化面积500平方米，围墙建设规模为长度128米、高度2.5米。</t>
  </si>
  <si>
    <t>博美镇霞绕村龙须横路东排水涵沟及路面硬底化建设工程</t>
  </si>
  <si>
    <t>博美镇霞绕村龙须横路东建设排水涵沟并对路面进行硬底化，涵沟长度160米、宽度6米，深度1.5米。</t>
  </si>
  <si>
    <t>博美镇图美村埕地硬底化建设工程</t>
  </si>
  <si>
    <t>博美镇图美村下寮仔自然村新乡一二区前埕进行硬底化建设，面积约8000平方米。</t>
  </si>
  <si>
    <t>博美镇点石村老年人活动中心及爱心（长者）食堂（一期）项目</t>
  </si>
  <si>
    <t>博美镇点石村老年人活动中心及爱心（长者）食堂（一期）项目，计划在点石村建设爱心食堂1座。</t>
  </si>
  <si>
    <t>点石村</t>
  </si>
  <si>
    <r>
      <rPr>
        <sz val="12"/>
        <color rgb="FF000000"/>
        <rFont val="仿宋_GB2312"/>
        <charset val="134"/>
      </rPr>
      <t>博美镇博美镇溪</t>
    </r>
    <r>
      <rPr>
        <sz val="12"/>
        <color rgb="FF000000"/>
        <rFont val="宋体"/>
        <charset val="134"/>
      </rPr>
      <t>墘</t>
    </r>
    <r>
      <rPr>
        <sz val="12"/>
        <color rgb="FF000000"/>
        <rFont val="仿宋_GB2312"/>
        <charset val="134"/>
      </rPr>
      <t>市场升级改造</t>
    </r>
  </si>
  <si>
    <t>博美镇溪墘市场升级改造项目，计划对溪墘市场基础设施进行升级改造建设。</t>
  </si>
  <si>
    <t>博美镇蛟溪村脐橙种植项目</t>
  </si>
  <si>
    <t>博美镇蛟溪村脐橙种植项目，计划在蛟溪村种植脐橙200亩。</t>
  </si>
  <si>
    <t>蛟溪村</t>
  </si>
  <si>
    <t>博美镇点石村脐橙种植项目（示范产业园区打造）</t>
  </si>
  <si>
    <t>博美镇点石村脐橙种植项目（示范产业园区打造），计划在点石村种植脐橙200亩。</t>
  </si>
  <si>
    <t>博美镇博美社区荔枝树附生石斛生态种植项目</t>
  </si>
  <si>
    <t>博美镇博美社区荔枝树附生石斛生态种植项目，计划在博美社区种植石斛200亩。</t>
  </si>
  <si>
    <t>博美镇特色产业支持配套项目</t>
  </si>
  <si>
    <t>博美镇特色产业支持配套项目，计划进一步提升我镇乡村产业建设水平，加强特色产业发展。</t>
  </si>
  <si>
    <t>博美镇小计</t>
  </si>
  <si>
    <t>八万镇</t>
  </si>
  <si>
    <t>陆丰市八万镇乡村振兴规划编制项目</t>
  </si>
  <si>
    <t xml:space="preserve">1项
</t>
  </si>
  <si>
    <t>巩固拓展脱贫攻坚成果同乡村振兴有效衔接</t>
  </si>
  <si>
    <t>陆丰市八万镇防止返贫致贫监测对象帮扶措施项目</t>
  </si>
  <si>
    <t>提升镇村公共基础设施水平</t>
  </si>
  <si>
    <t>陆丰市八万镇下葫村陂头下村进村道路项目</t>
  </si>
  <si>
    <t>900米</t>
  </si>
  <si>
    <t>下葫村</t>
  </si>
  <si>
    <t>陆丰市八万镇美丽圩镇建设-卫生院（往学校方向）至八万幼儿园道路改造及配套设施建设项目</t>
  </si>
  <si>
    <t>600米</t>
  </si>
  <si>
    <t>陆丰市八万镇美丽圩镇建设-X133县道八万派出所往坪林方向道路配套设施建设项目</t>
  </si>
  <si>
    <t>1000米</t>
  </si>
  <si>
    <t>陆丰市八万镇美丽圩镇建设-坝心路口至学校路段项目</t>
  </si>
  <si>
    <t>200米</t>
  </si>
  <si>
    <t>陆丰市八万镇美丽圩镇建设-镇区外立面整治项目</t>
  </si>
  <si>
    <t>陆丰市八万镇双派村柚树下村进村道路项目</t>
  </si>
  <si>
    <t>500米</t>
  </si>
  <si>
    <t>双派村</t>
  </si>
  <si>
    <t>陆丰市八万镇镇区镇府门口往市场道路硬化项目</t>
  </si>
  <si>
    <t>陆丰市八万镇上葫村上各村河边村道硬化项目</t>
  </si>
  <si>
    <t>上葫村</t>
  </si>
  <si>
    <t>陆丰市八万镇高塘村浮墩村进村村道硬化项目</t>
  </si>
  <si>
    <t>高塘村</t>
  </si>
  <si>
    <t>陆丰市八万镇高塘村田心寨村进村道硬化项目</t>
  </si>
  <si>
    <t>陆丰市八万镇镇区历史老街整治提升项目</t>
  </si>
  <si>
    <t>陆丰市八万镇镇区垃圾中转站站前道路硬底化项目</t>
  </si>
  <si>
    <t>100米</t>
  </si>
  <si>
    <t>八万村</t>
  </si>
  <si>
    <t>陆丰市八万镇石溪村全村集中供水改造建设项目</t>
  </si>
  <si>
    <t>7座</t>
  </si>
  <si>
    <t>石溪村</t>
  </si>
  <si>
    <t>陆丰市八万镇上葫村下各村、云楼村集中供水改造项目</t>
  </si>
  <si>
    <t>2座</t>
  </si>
  <si>
    <t>陆丰市八万镇新葫村全村集中供水改造建设项目</t>
  </si>
  <si>
    <t>新葫村</t>
  </si>
  <si>
    <t>陆丰市八万镇三清三拆项目</t>
  </si>
  <si>
    <t>提升镇村公共基础设施</t>
  </si>
  <si>
    <t>陆丰市八万镇垃圾分类建设项目</t>
  </si>
  <si>
    <t>50点</t>
  </si>
  <si>
    <t>陆丰市八万镇葫峰学校校门口道路升级改造项目</t>
  </si>
  <si>
    <t>480米</t>
  </si>
  <si>
    <t>陆丰市八万镇农贸市场升级改造项目</t>
  </si>
  <si>
    <t>陆丰市八万镇镇区垃圾中转站排污管网建设项目</t>
  </si>
  <si>
    <t>150米</t>
  </si>
  <si>
    <t>八万镇小计</t>
  </si>
  <si>
    <t>金厢镇</t>
  </si>
  <si>
    <t>金厢镇2021年度编制乡村振兴五年规划</t>
  </si>
  <si>
    <t>编制金厢镇镇域乡村振兴五年规划，美丽圩镇规划</t>
  </si>
  <si>
    <t>金厢镇人民政府</t>
  </si>
  <si>
    <t>金厢镇防贫监测项目</t>
  </si>
  <si>
    <t>对监测户采取有针对性的预防性措施和事后帮扶措施</t>
  </si>
  <si>
    <t>金厢镇国道G228线两侧人行道、路灯等升级维护工程项目</t>
  </si>
  <si>
    <t>升级维护G228国道两侧人行道，两侧380支路灯</t>
  </si>
  <si>
    <t>金厢镇镇墟“三清三拆三整治”工程项目</t>
  </si>
  <si>
    <t>金厢镇全域进行“三清三拆三整治”行动，全面改善村容村貌</t>
  </si>
  <si>
    <t>金厢镇用于全域饮用水库水源改造供水项目</t>
  </si>
  <si>
    <t>金厢镇全域进行集中供水改造</t>
  </si>
  <si>
    <t>金厢镇开展美丽乡村风貌提升行动和绿化美化亮化行动</t>
  </si>
  <si>
    <t>金厢镇外立面美化</t>
  </si>
  <si>
    <t>金厢镇打造乡村振兴产业（市场、商业街）</t>
  </si>
  <si>
    <t>打造农贸市场和商业街</t>
  </si>
  <si>
    <t>公共基础设施</t>
  </si>
  <si>
    <t>金厢肉菜市场改造工程</t>
  </si>
  <si>
    <t>改造肉菜市场</t>
  </si>
  <si>
    <t>金厢镇小计</t>
  </si>
  <si>
    <t>碣石镇</t>
  </si>
  <si>
    <t>陆丰市碣石镇桥头村农贸市场建设工程</t>
  </si>
  <si>
    <t>占地约600平方米</t>
  </si>
  <si>
    <t>桥头村</t>
  </si>
  <si>
    <t>陆丰市碣石镇戴厝村农贸市场建设工程</t>
  </si>
  <si>
    <t>占地约400平方米</t>
  </si>
  <si>
    <t>戴厝村</t>
  </si>
  <si>
    <t>陆丰市碣石镇戴厝村村前池塘护栏建设工程</t>
  </si>
  <si>
    <t>长约100米</t>
  </si>
  <si>
    <t>陆丰市碣石镇戴厝村许厝寮村道路建设工程</t>
  </si>
  <si>
    <t>路面宽3.5米，长约200米</t>
  </si>
  <si>
    <t>陆丰市碣石镇前堆村郭厝栅污水池建设工程</t>
  </si>
  <si>
    <t>约350平方米</t>
  </si>
  <si>
    <t>前堆村</t>
  </si>
  <si>
    <t>陆丰市碣石镇角洋村角溪新村、童厝老村村前排水建设工程</t>
  </si>
  <si>
    <t>长约520米</t>
  </si>
  <si>
    <t>角洋村</t>
  </si>
  <si>
    <t>陆丰市碣石镇更新村农贸市场建设工程</t>
  </si>
  <si>
    <t>更新村</t>
  </si>
  <si>
    <t>陆丰市碣石镇更新村蓄水池护坡建设工程</t>
  </si>
  <si>
    <t>长约250米</t>
  </si>
  <si>
    <t>陆丰市碣石镇碣石南雨水管道（六桃段)建设工程</t>
  </si>
  <si>
    <t>长约400米</t>
  </si>
  <si>
    <t>六桃村</t>
  </si>
  <si>
    <t>陆丰市碣石镇曾厝新村排水沟建设工程</t>
  </si>
  <si>
    <t>大沟长约250米，小沟长约250米</t>
  </si>
  <si>
    <t>曾厝村</t>
  </si>
  <si>
    <t>碣丰市玄武路外立面长级改造工作</t>
  </si>
  <si>
    <t>玄武路全长约530米，沿线外立面提升（约70户建筑物改造、三线整治等），道路风貌提升（路面改造、两侧人行道铺装、停车位等），沿线绿化、亮化提升（沿线行道树、绿化带、两侧景观路灯、景区导向系统等）</t>
  </si>
  <si>
    <t>陆丰市碣石镇巩固脱贫攻坚成果</t>
  </si>
  <si>
    <t>陆丰市碣石镇乡村振兴驻镇帮镇扶村五年规划编制</t>
  </si>
  <si>
    <t>碣石镇小计</t>
  </si>
  <si>
    <t>甲子</t>
  </si>
  <si>
    <t>陆丰市甲子镇金源社区滨东路路面硬底化和排污沟建设工程</t>
  </si>
  <si>
    <t>1.石屑混合料1500平方：厚度15cm.混凝土路面1500平方.实际厚度22cm             
2.排水管Dn500.长150米                                3.排水管Dn300.长300米
4.检查井（680*380）10座</t>
  </si>
  <si>
    <t>金源社区滨东路</t>
  </si>
  <si>
    <t>金源社区</t>
  </si>
  <si>
    <t>陆丰市甲子镇东湖社区老市场道路和排污水沟改造升级项目</t>
  </si>
  <si>
    <t>10*300m</t>
  </si>
  <si>
    <t>东湖社区</t>
  </si>
  <si>
    <t>陆丰市甲子镇东湖社区监控系统全方位覆盖项目</t>
  </si>
  <si>
    <t>社区内主干道和重点路段路口
监控安装</t>
  </si>
  <si>
    <t>陆丰市甲子镇高地社区南关东巷升级改造工程</t>
  </si>
  <si>
    <t>200*2m</t>
  </si>
  <si>
    <t>高地社区南关东巷</t>
  </si>
  <si>
    <t>高地社区</t>
  </si>
  <si>
    <t>陆丰市甲子镇高地社区南关西巷升级改造工程</t>
  </si>
  <si>
    <t>500*2m</t>
  </si>
  <si>
    <t>高地社区南关西巷</t>
  </si>
  <si>
    <t>陆丰市甲子镇望湖社区西河广场建设项目</t>
  </si>
  <si>
    <t>硬底化5000平方米，建设活动场所4000平方米及配套设施</t>
  </si>
  <si>
    <t>望湖社区西堤路西段</t>
  </si>
  <si>
    <t>望湖社区</t>
  </si>
  <si>
    <t>陆丰市甲子镇半径社区七圣娘广场排水系统整治项目</t>
  </si>
  <si>
    <t>需提高高度0.65米，地坪混凝土15厘米，同时广场内布置雨水管及9座雨水井连接至排水沟</t>
  </si>
  <si>
    <t>半径社区</t>
  </si>
  <si>
    <t>陆丰市甲子镇城东社区东南片老年人活动中心扩建工程</t>
  </si>
  <si>
    <t>扩建面积480平方米，活动场所960平方米及配套设施</t>
  </si>
  <si>
    <t>城东社区东南片</t>
  </si>
  <si>
    <t>城东社区</t>
  </si>
  <si>
    <t>陆丰市甲子镇东溪社区海滨一横巷巷道硬底化和排污沟改造建设工程</t>
  </si>
  <si>
    <r>
      <rPr>
        <sz val="12"/>
        <rFont val="仿宋_GB2312"/>
        <charset val="134"/>
      </rPr>
      <t>约100m，550</t>
    </r>
    <r>
      <rPr>
        <sz val="12"/>
        <rFont val="宋体"/>
        <charset val="134"/>
      </rPr>
      <t>㎡</t>
    </r>
  </si>
  <si>
    <t>东溪社区海滨一横巷</t>
  </si>
  <si>
    <t>东溪社区</t>
  </si>
  <si>
    <t>陆丰市甲子镇城西社区环城路及人民路升级亮化建设工程</t>
  </si>
  <si>
    <t>1500m(约60支路灯)</t>
  </si>
  <si>
    <t>城西社区
环城路,人民路</t>
  </si>
  <si>
    <t>城西社区</t>
  </si>
  <si>
    <t>陆丰市甲子镇城西社区西门街路面硬底化及排污管道改造建设工程</t>
  </si>
  <si>
    <t>1.硬底化路面长800米(宽约3.5米)          
2.排污管道Dn500（长800米）</t>
  </si>
  <si>
    <t>城西社区西门街</t>
  </si>
  <si>
    <t>陆丰市甲子镇城西社区刘厝大巷路面硬底化及排污管道改造建设工程</t>
  </si>
  <si>
    <t>1.硬底化路面长700米(宽约3.5米)          
2.排污管道Dn500（长700米）</t>
  </si>
  <si>
    <t>城西社区刘厝大巷</t>
  </si>
  <si>
    <t>陆丰市甲子镇东方村排水沟及人行道建设工程</t>
  </si>
  <si>
    <t>1.排水管盖板长325米*宽2.2米       2.人行道石材板铺设812平方</t>
  </si>
  <si>
    <t>东方村前沟</t>
  </si>
  <si>
    <t>东方村</t>
  </si>
  <si>
    <t>陆丰市甲子镇东宫社区海滨路140号-169号地段排污沟改造项目</t>
  </si>
  <si>
    <t>全长110m</t>
  </si>
  <si>
    <t>东宫社区</t>
  </si>
  <si>
    <t>陆丰市甲子镇元高社区街巷亮化工程</t>
  </si>
  <si>
    <t>路灯100支</t>
  </si>
  <si>
    <t>元高社区</t>
  </si>
  <si>
    <t>陆丰市甲子镇新村社区横向巷道亮化工程</t>
  </si>
  <si>
    <t>总长2.3公里,约120支路灯</t>
  </si>
  <si>
    <t>新村社区</t>
  </si>
  <si>
    <t>陆丰市甲子镇新湖社区道路全面硬底化工程</t>
  </si>
  <si>
    <r>
      <rPr>
        <sz val="12"/>
        <rFont val="仿宋_GB2312"/>
        <charset val="134"/>
      </rPr>
      <t>23条巷道全长3500m面积7000</t>
    </r>
    <r>
      <rPr>
        <sz val="12"/>
        <rFont val="宋体"/>
        <charset val="134"/>
      </rPr>
      <t>㎡</t>
    </r>
  </si>
  <si>
    <t>新湖社区</t>
  </si>
  <si>
    <t>陆丰市甲子镇乡村振兴发展规划编制项目</t>
  </si>
  <si>
    <t>－</t>
  </si>
  <si>
    <t>甲子镇人民政府</t>
  </si>
  <si>
    <t>陆丰市甲子镇巩固拓展脱贫攻坚成果同乡村振兴有效衔接项目</t>
  </si>
  <si>
    <t>陆丰市甲子镇镇域内三清三拆三整治工程</t>
  </si>
  <si>
    <t>各社区</t>
  </si>
  <si>
    <t>陆丰市甲子镇两东社区排污沟改造工程</t>
  </si>
  <si>
    <t>1.雨水管网DE：1000（长850米）；2.污水管网DE：800（长650米）；3.雨水盖座：20座，污水盖座：16座，阳水盖座：80座；4.破除及修复硬底化路面：4500平方（及其他零星排水系统措施）</t>
  </si>
  <si>
    <t>两东社区
元高社区
新村社区</t>
  </si>
  <si>
    <t>两东社区</t>
  </si>
  <si>
    <t>陆丰市甲子镇瀛东社区丰华路改造工程</t>
  </si>
  <si>
    <t>1、凿原砼路面包外运：300米*20米=6000平方米；2、挖排污排水管沟土方;D1200*300米、D300*160米、沉沙排水沟井=2051立方米；3、安装包工包料： D1200*300米、8个沉沙井D300*160米、包沉沙落水井、接接管口；4、海边路阳水沟：10米；5、平整夯实路面：4200平方米；6、安装路压石：270米；7、三合土垫层：100mm厚*300米*14米=4200平方米；8、人行道素砼：100MM厚280米*3米*2条=1680平方米；9、人行道铺30mm厚300*600火烧石板或人行道砖=1680平方米；10、C35砼路面25mm厚：4200平方米=1050立方米</t>
  </si>
  <si>
    <t>瀛东社区</t>
  </si>
  <si>
    <t>甲子镇小计</t>
  </si>
  <si>
    <t>甲西镇</t>
  </si>
  <si>
    <t>甲西镇乡村振兴驻镇帮镇扶村五年总体规划编制项目</t>
  </si>
  <si>
    <t>甲西镇人民政府</t>
  </si>
  <si>
    <t>甲西镇巩固拓展脱贫攻坚成果同乡村振兴有效衔接项目</t>
  </si>
  <si>
    <t>甲西镇22个行政村三清三拆三整治建设工程（第一期/第二期）</t>
  </si>
  <si>
    <t>甲西镇辖区</t>
  </si>
  <si>
    <t>甲西镇康美村康美自然村巷道硬底化建设工程</t>
  </si>
  <si>
    <r>
      <rPr>
        <sz val="12"/>
        <rFont val="仿宋_GB2312"/>
        <charset val="134"/>
      </rPr>
      <t>修复巷道硬底化2412m，宽度为2m；修复道路硬底化736m，宽度为2.4m；10cm厚C30巷道硬底化7553.63</t>
    </r>
    <r>
      <rPr>
        <sz val="12"/>
        <rFont val="宋体"/>
        <charset val="134"/>
      </rPr>
      <t>㎡</t>
    </r>
    <r>
      <rPr>
        <sz val="12"/>
        <rFont val="仿宋_GB2312"/>
        <charset val="134"/>
      </rPr>
      <t>。</t>
    </r>
  </si>
  <si>
    <t>甲西镇康美村</t>
  </si>
  <si>
    <t>甲西镇康美村康美自然村巷道雨污分流管网建设工程</t>
  </si>
  <si>
    <t>拆除巷道硬底化2412m，宽度为2m，拆除道路硬底化736m，宽度为2.4m，D600钢筋混凝土管1117.90m，DN300双壁波纹管5577.55m，DN110入户管4480.00m，560户*8m，DN50PVC给水管1680.00m，560户*3m，雨水井50座，检查井54座，入户井129 座。</t>
  </si>
  <si>
    <t>甲西镇康美村水口老村巷道硬底化建设工程</t>
  </si>
  <si>
    <r>
      <rPr>
        <sz val="12"/>
        <rFont val="仿宋_GB2312"/>
        <charset val="134"/>
      </rPr>
      <t>修复巷道硬底化715m，宽度为2m；修复道路硬底化369m，宽度为2.4m；10cm厚C30巷道硬底化5900</t>
    </r>
    <r>
      <rPr>
        <sz val="12"/>
        <rFont val="宋体"/>
        <charset val="134"/>
      </rPr>
      <t>㎡</t>
    </r>
    <r>
      <rPr>
        <sz val="12"/>
        <rFont val="仿宋_GB2312"/>
        <charset val="134"/>
      </rPr>
      <t>。</t>
    </r>
  </si>
  <si>
    <t>甲西镇康美村水口老村巷道雨污分流管网建设工程</t>
  </si>
  <si>
    <t>破除巷道硬底化：715m，宽度为2m；破除道路硬底化369m，宽度为2.4m，D600钢筋混凝土管376.86m，DN300双壁波纹管：3819.32m，DN110入户管：900m，300户*3m；DN50PVC给水管2850m，950户*3m，雨水井44座，检查井24座，入户井84 座。</t>
  </si>
  <si>
    <t>甲西镇康美村水口新村巷道硬底化建设工程</t>
  </si>
  <si>
    <r>
      <rPr>
        <sz val="12"/>
        <rFont val="仿宋_GB2312"/>
        <charset val="134"/>
      </rPr>
      <t>修复巷道硬底化2187.62</t>
    </r>
    <r>
      <rPr>
        <sz val="12"/>
        <rFont val="宋体"/>
        <charset val="134"/>
      </rPr>
      <t>㎡</t>
    </r>
    <r>
      <rPr>
        <sz val="12"/>
        <rFont val="仿宋_GB2312"/>
        <charset val="134"/>
      </rPr>
      <t>，新建道路硬底化379.20</t>
    </r>
    <r>
      <rPr>
        <sz val="12"/>
        <rFont val="宋体"/>
        <charset val="134"/>
      </rPr>
      <t>㎡</t>
    </r>
    <r>
      <rPr>
        <sz val="12"/>
        <rFont val="仿宋_GB2312"/>
        <charset val="134"/>
      </rPr>
      <t>,10cm厚C30巷道硬底化2026.56</t>
    </r>
    <r>
      <rPr>
        <sz val="12"/>
        <rFont val="宋体"/>
        <charset val="134"/>
      </rPr>
      <t>㎡</t>
    </r>
    <r>
      <rPr>
        <sz val="12"/>
        <rFont val="仿宋_GB2312"/>
        <charset val="134"/>
      </rPr>
      <t>。</t>
    </r>
  </si>
  <si>
    <t>甲西镇康美村水口新村巷道雨污分流管网建设工程</t>
  </si>
  <si>
    <r>
      <rPr>
        <sz val="12"/>
        <rFont val="仿宋_GB2312"/>
        <charset val="134"/>
      </rPr>
      <t>破除巷道硬底化：2187.62</t>
    </r>
    <r>
      <rPr>
        <sz val="12"/>
        <rFont val="宋体"/>
        <charset val="134"/>
      </rPr>
      <t>㎡</t>
    </r>
    <r>
      <rPr>
        <sz val="12"/>
        <rFont val="仿宋_GB2312"/>
        <charset val="134"/>
      </rPr>
      <t>，D600钢筋混凝土管1318.92m，960m，120户*8m，DN50PVC给水管360m，120户*3m，雨水井20座，检查井11座，入户井42座。</t>
    </r>
  </si>
  <si>
    <t>甲西镇渔池村巷道硬底化建设工程</t>
  </si>
  <si>
    <r>
      <rPr>
        <sz val="12"/>
        <rFont val="仿宋_GB2312"/>
        <charset val="134"/>
      </rPr>
      <t>12cm厚C30巷道硬底化14813.24</t>
    </r>
    <r>
      <rPr>
        <sz val="12"/>
        <rFont val="宋体"/>
        <charset val="134"/>
      </rPr>
      <t>㎡</t>
    </r>
    <r>
      <rPr>
        <sz val="12"/>
        <rFont val="仿宋_GB2312"/>
        <charset val="134"/>
      </rPr>
      <t>，巷道宽度2m；20cm厚C30道路硬底化2527.2</t>
    </r>
    <r>
      <rPr>
        <sz val="12"/>
        <rFont val="宋体"/>
        <charset val="134"/>
      </rPr>
      <t>㎡</t>
    </r>
    <r>
      <rPr>
        <sz val="12"/>
        <rFont val="仿宋_GB2312"/>
        <charset val="134"/>
      </rPr>
      <t>，道路宽度2.4m;</t>
    </r>
  </si>
  <si>
    <t>甲西镇渔池村</t>
  </si>
  <si>
    <t>甲西镇渔池村巷道雨污分流管网建设工程</t>
  </si>
  <si>
    <r>
      <rPr>
        <sz val="12"/>
        <rFont val="仿宋_GB2312"/>
        <charset val="134"/>
      </rPr>
      <t>破除巷道硬底化8147.28</t>
    </r>
    <r>
      <rPr>
        <sz val="12"/>
        <rFont val="宋体"/>
        <charset val="134"/>
      </rPr>
      <t>㎡</t>
    </r>
    <r>
      <rPr>
        <sz val="12"/>
        <rFont val="仿宋_GB2312"/>
        <charset val="134"/>
      </rPr>
      <t>；破除道路硬底化2527.2</t>
    </r>
    <r>
      <rPr>
        <sz val="12"/>
        <rFont val="宋体"/>
        <charset val="134"/>
      </rPr>
      <t>㎡</t>
    </r>
    <r>
      <rPr>
        <sz val="12"/>
        <rFont val="仿宋_GB2312"/>
        <charset val="134"/>
      </rPr>
      <t>；D600钢筋混凝土管1352m；DN300双壁波纹管7133m；DN110入户管7600m，950户*8m；DN50PVC给水管2850m，950户*3m；雨水井44座；检查井42座；入户井205座。</t>
    </r>
  </si>
  <si>
    <t>甲西镇乡村振兴路灯安装工程（第一期）</t>
  </si>
  <si>
    <t>全长5.7公里，约196支路灯，包含中国结</t>
  </si>
  <si>
    <t>甲西镇渔池村、创新村和政坑村</t>
  </si>
  <si>
    <t>甲西镇乡村振兴路灯安装（第二期）--仙公路口至博社路口路灯安装工程</t>
  </si>
  <si>
    <t>全长约4.3公里，预计160支路灯，包含中国结</t>
  </si>
  <si>
    <t>甲西镇新青村</t>
  </si>
  <si>
    <t>甲西镇美丽圩镇建设公共基础设施提升建设项目（镇政府至上堆桥头道路升级改造工程）</t>
  </si>
  <si>
    <t>道路长度为1400米及平均宽度为6米，需扩宽到8米，白改黑，新建人行道，路灯照明工程，雨污管道工程，配套供水管道</t>
  </si>
  <si>
    <t>甲西镇镇区</t>
  </si>
  <si>
    <t>陆丰市甲西镇美丽圩镇建设公共基础设施提升建设项目（甲西镇人民路基础提升及配套改造工程）</t>
  </si>
  <si>
    <t>道路长度为840m及平均宽度为23m，铺设沥青，新建人行道、树池及路灯等项目，建设内容包含拆除工程、道路工程、交通标线工程、排水工程、照明工程</t>
  </si>
  <si>
    <t>陆丰市甲西镇创新村洪厝自然村排污管道建设工程</t>
  </si>
  <si>
    <t>拟新建一条排污主管，起点于洪厝村进村路口，终点于洪厝村西北处排洪沟沟口，全长约350米，埋设DN800钢筋砼管，于每个竖巷巷口位置预留一个检查井，共需新建17座检查井。</t>
  </si>
  <si>
    <t>甲西镇创新村</t>
  </si>
  <si>
    <t>甲西镇新寨新南农贸市场升级改造工程</t>
  </si>
  <si>
    <r>
      <rPr>
        <sz val="12"/>
        <rFont val="仿宋_GB2312"/>
        <charset val="134"/>
      </rPr>
      <t>5200</t>
    </r>
    <r>
      <rPr>
        <sz val="12"/>
        <rFont val="宋体"/>
        <charset val="134"/>
      </rPr>
      <t>㎡</t>
    </r>
  </si>
  <si>
    <t>甲西镇新寨村</t>
  </si>
  <si>
    <t>甲西镇大陂市场升级改造工程</t>
  </si>
  <si>
    <r>
      <rPr>
        <sz val="12"/>
        <rFont val="仿宋_GB2312"/>
        <charset val="134"/>
      </rPr>
      <t>450</t>
    </r>
    <r>
      <rPr>
        <sz val="12"/>
        <rFont val="宋体"/>
        <charset val="134"/>
      </rPr>
      <t>㎡</t>
    </r>
  </si>
  <si>
    <t>甲西镇大陂村</t>
  </si>
  <si>
    <t>甲西镇小计</t>
  </si>
  <si>
    <t>甲东镇</t>
  </si>
  <si>
    <t>陆丰市甲东镇石清社区消防通道整治项目</t>
  </si>
  <si>
    <t>甲东镇石清社区</t>
  </si>
  <si>
    <t>甲东镇人民政府</t>
  </si>
  <si>
    <t>陆丰市甲东镇石清社区农贸市场及周边环境整治项目</t>
  </si>
  <si>
    <t>陆丰市甲东镇石清社区（巷口、盐寮自然村）小公园建设项目</t>
  </si>
  <si>
    <t>特色文化公园宣传栏、路灯亮化、种植绿化</t>
  </si>
  <si>
    <t>陆丰市甲东镇镇区主干道（石清社区路段）建设项目</t>
  </si>
  <si>
    <t>陆丰市甲东镇石清社区美化亮化项目</t>
  </si>
  <si>
    <t>陆丰市甲东镇中心小学门前外立面改造工程项目</t>
  </si>
  <si>
    <t>外立面改造</t>
  </si>
  <si>
    <t>陆丰市甲东镇石清社区三清三拆三整治升级项目</t>
  </si>
  <si>
    <t>陆丰市甲东镇石清社区党建公园升级打造项目</t>
  </si>
  <si>
    <t>陆丰市甲东镇石清社区太阳能路灯配套建设工程项目</t>
  </si>
  <si>
    <t>路灯亮化</t>
  </si>
  <si>
    <t>陆丰市甲东镇镇域五年总体规划编制</t>
  </si>
  <si>
    <t>全镇域总体规划</t>
  </si>
  <si>
    <t>陆丰市甲东镇巩固拓展脱贫攻坚成果同乡村振兴有效衔接项目</t>
  </si>
  <si>
    <t>预计15户监测对象</t>
  </si>
  <si>
    <t>产业发展</t>
  </si>
  <si>
    <t>陆丰市甲东镇提升乡村产业发展水平</t>
  </si>
  <si>
    <t>成熟产业项目优先支持</t>
  </si>
  <si>
    <t>陆丰市甲东镇镇域人居环境整治项目</t>
  </si>
  <si>
    <t>16个行政村人居环境整治</t>
  </si>
  <si>
    <t>甲东镇石清社区、雨亭村等16个村</t>
  </si>
  <si>
    <t>陆丰市甲东镇雨亭村委中巷硬底化及挡土墙建设工程项目</t>
  </si>
  <si>
    <r>
      <rPr>
        <sz val="12"/>
        <color rgb="FF000000"/>
        <rFont val="仿宋_GB2312"/>
        <charset val="134"/>
      </rPr>
      <t>2891</t>
    </r>
    <r>
      <rPr>
        <sz val="12"/>
        <color rgb="FF000000"/>
        <rFont val="宋体"/>
        <charset val="134"/>
      </rPr>
      <t>㎡</t>
    </r>
  </si>
  <si>
    <t>甲东镇雨亭村</t>
  </si>
  <si>
    <t>陆丰市甲东镇岱头村委水口村道硬底化建设工程项目</t>
  </si>
  <si>
    <r>
      <rPr>
        <sz val="12"/>
        <color rgb="FF000000"/>
        <rFont val="仿宋_GB2312"/>
        <charset val="134"/>
      </rPr>
      <t>3824.1</t>
    </r>
    <r>
      <rPr>
        <sz val="12"/>
        <color rgb="FF000000"/>
        <rFont val="宋体"/>
        <charset val="134"/>
      </rPr>
      <t>㎡</t>
    </r>
  </si>
  <si>
    <t>甲东镇岱头村</t>
  </si>
  <si>
    <t>陆丰市甲东镇后洪村委会前乡自然村道路硬底化工程项目</t>
  </si>
  <si>
    <r>
      <rPr>
        <sz val="12"/>
        <color rgb="FF000000"/>
        <rFont val="仿宋_GB2312"/>
        <charset val="134"/>
      </rPr>
      <t>3825</t>
    </r>
    <r>
      <rPr>
        <sz val="12"/>
        <color rgb="FF000000"/>
        <rFont val="宋体"/>
        <charset val="134"/>
      </rPr>
      <t>㎡</t>
    </r>
  </si>
  <si>
    <t>甲东镇后洪村</t>
  </si>
  <si>
    <t>陆丰市甲东镇大茂村东面、西面已无管道整改及配套工程</t>
  </si>
  <si>
    <r>
      <rPr>
        <sz val="12"/>
        <color rgb="FF000000"/>
        <rFont val="仿宋_GB2312"/>
        <charset val="134"/>
      </rPr>
      <t>450</t>
    </r>
    <r>
      <rPr>
        <sz val="16"/>
        <color rgb="FF000000"/>
        <rFont val="仿宋_GB2312"/>
        <charset val="134"/>
      </rPr>
      <t>m</t>
    </r>
  </si>
  <si>
    <t>甲东镇大茂村</t>
  </si>
  <si>
    <t>陆丰市甲东镇后洋村委会前面道路扩建硬底化及绿化工程项目</t>
  </si>
  <si>
    <r>
      <rPr>
        <sz val="12"/>
        <color rgb="FF000000"/>
        <rFont val="仿宋_GB2312"/>
        <charset val="134"/>
      </rPr>
      <t>1562</t>
    </r>
    <r>
      <rPr>
        <sz val="12"/>
        <color rgb="FF000000"/>
        <rFont val="宋体"/>
        <charset val="134"/>
      </rPr>
      <t>㎡</t>
    </r>
  </si>
  <si>
    <t>甲东镇后洋村</t>
  </si>
  <si>
    <t>陆丰市甲东镇外山村委会环村道路硬底化工程项目</t>
  </si>
  <si>
    <r>
      <rPr>
        <sz val="12"/>
        <color rgb="FF000000"/>
        <rFont val="仿宋_GB2312"/>
        <charset val="134"/>
      </rPr>
      <t>3150</t>
    </r>
    <r>
      <rPr>
        <sz val="12"/>
        <color rgb="FF000000"/>
        <rFont val="宋体"/>
        <charset val="134"/>
      </rPr>
      <t>㎡</t>
    </r>
  </si>
  <si>
    <t>甲东镇外山村</t>
  </si>
  <si>
    <t>陆丰市甲东镇奎湖村石头山公园工程项目</t>
  </si>
  <si>
    <t>甲东镇奎湖村</t>
  </si>
  <si>
    <t>甲东镇奎湖综合市场升级改造工程</t>
  </si>
  <si>
    <t>升级改造面积3650㎡市场</t>
  </si>
  <si>
    <t>甲东镇雨亭综合市场升级改造工程</t>
  </si>
  <si>
    <t>升级改造面1800㎡市场</t>
  </si>
  <si>
    <t>甲东镇小计</t>
  </si>
  <si>
    <t>河东镇</t>
  </si>
  <si>
    <t>河东镇乡村振兴驻镇帮镇扶村五年规划编制</t>
  </si>
  <si>
    <t>河东镇五年规划编制</t>
  </si>
  <si>
    <t>河东镇人民政府</t>
  </si>
  <si>
    <t>河东镇巩固脱贫攻坚成果同乡村振兴有效衔接</t>
  </si>
  <si>
    <t>巩固脱贫攻坚成果同乡村振兴有效衔接</t>
  </si>
  <si>
    <t>阳光玫瑰葡萄、农业休闲观光等项目</t>
  </si>
  <si>
    <t>种植葡萄300亩</t>
  </si>
  <si>
    <t>河东镇甘坑村高车小型农田水利建设</t>
  </si>
  <si>
    <t>在甘坑村辖区内新建水利工程，水沟长约2000米，宽约2米</t>
  </si>
  <si>
    <t>甘坑村</t>
  </si>
  <si>
    <t>河东镇竹坑村小型农田水利建设</t>
  </si>
  <si>
    <t>在竹坑村辖区内新建水利工程，水沟长约2000米，宽约2米</t>
  </si>
  <si>
    <t>竹坑村</t>
  </si>
  <si>
    <t>河东镇后陂村小型农田水利建设</t>
  </si>
  <si>
    <t>在后陂村辖区内新建水利工程，水沟长约2000米，宽约2米</t>
  </si>
  <si>
    <t>后陂村</t>
  </si>
  <si>
    <t>河东镇大屯村小型农田水利建设</t>
  </si>
  <si>
    <t>在大屯村辖区内新建水利工程，水沟长约500米，宽约2米</t>
  </si>
  <si>
    <t>大屯村</t>
  </si>
  <si>
    <t>河东镇后坎村河图岭桥修建项目</t>
  </si>
  <si>
    <t>长约200米，宽约20米</t>
  </si>
  <si>
    <t>后坎村</t>
  </si>
  <si>
    <t>河东镇后坎村村内道路硬底化建设和池塘景观提升项目</t>
  </si>
  <si>
    <t>后坎村内道路硬底化，长度约3000米；后坎村内池塘周边景观改造，池塘周边硬底化约1800平方米，种植草皮等。</t>
  </si>
  <si>
    <t>河东镇后坎村秋冬路道路提升改造建设</t>
  </si>
  <si>
    <t>道路硬底化建设约7000米。</t>
  </si>
  <si>
    <t>河东镇高田村村内道路硬底化建设</t>
  </si>
  <si>
    <t>在高田村内道路硬底化建设，约1200米。</t>
  </si>
  <si>
    <t>高田村</t>
  </si>
  <si>
    <t>河东镇浮洲村幸福路提升改造建设</t>
  </si>
  <si>
    <t>通往浮州主要通道幸福路硬底化建设约1000米。</t>
  </si>
  <si>
    <t>浮洲村</t>
  </si>
  <si>
    <t>河东镇秋冬村村内道路硬底化建设</t>
  </si>
  <si>
    <t>长约800米，宽5米，厚0.18米</t>
  </si>
  <si>
    <t>秋冬村</t>
  </si>
  <si>
    <t>河东镇大屯村村内道路硬底化建设</t>
  </si>
  <si>
    <t>长约200米，宽5米，厚0.18米</t>
  </si>
  <si>
    <t>河东镇智慧平安监控系统</t>
  </si>
  <si>
    <t>在河东镇s240沿路安装监控。</t>
  </si>
  <si>
    <t>河东镇甘坑村甘坑桥两侧堤坝加固建设</t>
  </si>
  <si>
    <t>甘坑桥两侧堤坝加固，长度约130米，两侧共计260米。</t>
  </si>
  <si>
    <t>镇区乡村振兴服务中心</t>
  </si>
  <si>
    <t>建设乡村振兴服务中心一栋200平房。</t>
  </si>
  <si>
    <t>镇区农贸市场建设项目</t>
  </si>
  <si>
    <t>在后坎村建设综合农贸市场，占地面积约900平方米，一层楼。</t>
  </si>
  <si>
    <t>镇村环境保洁机制项目</t>
  </si>
  <si>
    <t>保洁长效机制</t>
  </si>
  <si>
    <t>河东镇小计</t>
  </si>
  <si>
    <t>大安镇</t>
  </si>
  <si>
    <t>制定大安镇乡村振兴五年规划编制项目</t>
  </si>
  <si>
    <t>制定五年规划编制</t>
  </si>
  <si>
    <t>大安镇人民政府</t>
  </si>
  <si>
    <t>巩固拓展脱贫攻坚成果</t>
  </si>
  <si>
    <t>用于公益岗位、技能培训、生产奖励补助等</t>
  </si>
  <si>
    <t>大安镇镇级公共服务中心建设工程项目</t>
  </si>
  <si>
    <t>3层406平方米，围墙、台阶、硬底化</t>
  </si>
  <si>
    <t>大安村</t>
  </si>
  <si>
    <t>大安村新洲港巷道亮化工程项目</t>
  </si>
  <si>
    <t>亮化工程</t>
  </si>
  <si>
    <t>大安村镇府道路、排水沟、绿化提升改造项目</t>
  </si>
  <si>
    <t>路面白改黑、排水沟、人行道、绿化提升改造约500米</t>
  </si>
  <si>
    <t>大安村集中供水提升改造工程项目</t>
  </si>
  <si>
    <t>供水提升改造工程（三级过滤）</t>
  </si>
  <si>
    <t>大安村南门洋农田灌溉工程项目</t>
  </si>
  <si>
    <t>修机耕路、建设排水沟、清理排水沟、2座涵洞水闸</t>
  </si>
  <si>
    <t>厦饶村新建文化广场工程项目</t>
  </si>
  <si>
    <t>面积500平方</t>
  </si>
  <si>
    <t>厦饶村</t>
  </si>
  <si>
    <t>安北村口岗至内岗道路拓宽工程项目</t>
  </si>
  <si>
    <t>道路原4米宽全长876米，拓宽2米实施硬底化1752平方米，沥青化5256平方米，含路基及挡土墙</t>
  </si>
  <si>
    <t>安北村</t>
  </si>
  <si>
    <t>安北村全村村道建设标准路灯工程项目</t>
  </si>
  <si>
    <t>3.5公里建设标准路灯</t>
  </si>
  <si>
    <t>安北村完善水利设施工程项目</t>
  </si>
  <si>
    <t>420米及修复水利涵洞</t>
  </si>
  <si>
    <t>安北村爱心食堂餐厅周边环境进行改造提升工程项目</t>
  </si>
  <si>
    <t>硬底化130长685平方米，围栏绿化等配套</t>
  </si>
  <si>
    <t>河二村黄竹坑广场硬底化及绿化项目</t>
  </si>
  <si>
    <t>绿化1800平方</t>
  </si>
  <si>
    <t>河二村</t>
  </si>
  <si>
    <t>河二村黄竹坑村后道路硬底化项目</t>
  </si>
  <si>
    <t>道路硬底化600米，5米宽</t>
  </si>
  <si>
    <t>安博村大潭至学校旁排水沟及硬底化工程项目</t>
  </si>
  <si>
    <t>排水沟约292米、硬底化约1400平方</t>
  </si>
  <si>
    <t>安博村</t>
  </si>
  <si>
    <t>安乐村新乡村前至石山仔排水沟及硬底化工程项目</t>
  </si>
  <si>
    <t>排水沟约550米，硬底化约220平方</t>
  </si>
  <si>
    <t>安乐村</t>
  </si>
  <si>
    <t>翰田村村道亮化工程项目</t>
  </si>
  <si>
    <t>5公里亮化工程</t>
  </si>
  <si>
    <t>翰田村</t>
  </si>
  <si>
    <t>东七村竹下路，村委会至下寮小组道路硬底化项目</t>
  </si>
  <si>
    <t>硬底化1公里，5米宽</t>
  </si>
  <si>
    <t>东七村</t>
  </si>
  <si>
    <t>大安镇大安综合市场升级改造工程</t>
  </si>
  <si>
    <r>
      <rPr>
        <sz val="12"/>
        <color rgb="FF000000"/>
        <rFont val="仿宋_GB2312"/>
        <charset val="134"/>
      </rPr>
      <t>4200</t>
    </r>
    <r>
      <rPr>
        <sz val="12"/>
        <color rgb="FF000000"/>
        <rFont val="宋体"/>
        <charset val="134"/>
      </rPr>
      <t>㎡</t>
    </r>
  </si>
  <si>
    <t>大安圩</t>
  </si>
  <si>
    <t>大安镇小计</t>
  </si>
  <si>
    <t>陂洋镇</t>
  </si>
  <si>
    <t>陂洋镇乡村振兴驻镇帮镇扶村五年规划编制</t>
  </si>
  <si>
    <t>全镇规划编制</t>
  </si>
  <si>
    <t>陂洋镇人民政府</t>
  </si>
  <si>
    <t>陂洋镇巩固脱贫攻坚成果同乡村振兴有效衔接</t>
  </si>
  <si>
    <t>陂洋镇莲花村9900米雨污分流管网改造项目</t>
  </si>
  <si>
    <t>9900米雨污分流管网</t>
  </si>
  <si>
    <t>莲花村</t>
  </si>
  <si>
    <t>陂洋镇陂沟村深沟段村道硬底化</t>
  </si>
  <si>
    <t>长度500米，宽度3米，路灯25套、雨污分流管道、供水管道、灌溉水沟三面光等</t>
  </si>
  <si>
    <t>陂沟村东门池至深沟</t>
  </si>
  <si>
    <t>陆丰市陂洋镇陂沟村沿河西路和安全防护建设工程</t>
  </si>
  <si>
    <t>长度300米，宽度6米，路灯15套、人行道1.5米，路面排水，河堤堤坝200米，河堤护栏，排水沟长80米×3米，长140米×1米，排水沟护栏等</t>
  </si>
  <si>
    <t>陂沟村污水厂至四清桥</t>
  </si>
  <si>
    <t>陂洋镇陂沟村至洋口村路面升级改造工程</t>
  </si>
  <si>
    <t>长度600米，宽度8米路面升级改造</t>
  </si>
  <si>
    <t>陂沟至洋口</t>
  </si>
  <si>
    <t>陂洋镇莲花村巷道硬底化改造项目</t>
  </si>
  <si>
    <t>5000米*2.2米</t>
  </si>
  <si>
    <t>陆丰市陂洋镇古寨村青南溪村村道改造工程</t>
  </si>
  <si>
    <t>拆除基层路面约3300平方米；新建水泥混凝土路面约6000平方米</t>
  </si>
  <si>
    <t>古寨村青南溪村</t>
  </si>
  <si>
    <t>陂洋镇龙潭村三村至二村引水三面光渠道工程</t>
  </si>
  <si>
    <t>全长1050米，进行三面光建设</t>
  </si>
  <si>
    <t>龙潭村</t>
  </si>
  <si>
    <t>陂洋镇陂沟文化广场升级改造</t>
  </si>
  <si>
    <t>铺草坪砖2000平方米、排水、亮化、护坡、广场配套设施1套</t>
  </si>
  <si>
    <t>陂沟村</t>
  </si>
  <si>
    <t>陂洋镇莲花村垃圾屋</t>
  </si>
  <si>
    <t>2个</t>
  </si>
  <si>
    <t>陆丰市陂洋镇古寨村青南溪村村容村貌提升及设施完善工程</t>
  </si>
  <si>
    <t>新建给水管网约2500米；新建污水管网约3700米；篮球场及设施一个；公共卫生间一座；文化服务中心一座建筑面积约220平方米</t>
  </si>
  <si>
    <t>陂洋镇特色产业生产基地项目</t>
  </si>
  <si>
    <t>陂洋镇三岭村外环路升级改造及沿途美化亮化工程</t>
  </si>
  <si>
    <t>全长870米宽8米约696平方米；路基加宽硬底化长264米宽3.4米约900平方；外立面亮化工程500米两边</t>
  </si>
  <si>
    <t>三岭村</t>
  </si>
  <si>
    <t>陂洋镇三岭村委思源堂村综合文化活动中心</t>
  </si>
  <si>
    <t>约2052平方</t>
  </si>
  <si>
    <t>陂洋镇三岭村委九斗凹村人居环境整治工程</t>
  </si>
  <si>
    <t>排污工程主排污管9条1500米；池塘整治加固栏杆220米；老人活动中心硬底化长50米宽40米2000平方</t>
  </si>
  <si>
    <t>陂洋镇完善全镇保洁机制配套垃圾分类项目</t>
  </si>
  <si>
    <t>全镇</t>
  </si>
  <si>
    <t>陆丰市陂洋镇镇墟陂沟村市场升级改造工程</t>
  </si>
  <si>
    <r>
      <rPr>
        <sz val="12"/>
        <color rgb="FF000000"/>
        <rFont val="仿宋_GB2312"/>
        <charset val="134"/>
      </rPr>
      <t>750</t>
    </r>
    <r>
      <rPr>
        <sz val="12"/>
        <color rgb="FF000000"/>
        <rFont val="宋体"/>
        <charset val="134"/>
      </rPr>
      <t>㎡</t>
    </r>
  </si>
  <si>
    <t>陂洋镇小计</t>
  </si>
  <si>
    <t>湖东镇</t>
  </si>
  <si>
    <t>湖东镇乡村振兴五年总体规划编制项目</t>
  </si>
  <si>
    <t>湖东镇人民政府</t>
  </si>
  <si>
    <t>巩固拓展脱贫攻坚成果同乡村振兴有效衔接用途资金</t>
  </si>
  <si>
    <t>湖东镇宁湖、宁港社区排水沟改造工程项目</t>
  </si>
  <si>
    <t>本项目包括凿除部分原有挡墙、挡板、预制盖板、地面铺设等项目</t>
  </si>
  <si>
    <t>湖东镇宁湖、宁港社区</t>
  </si>
  <si>
    <t>湖东镇宁海路中段隔离护栏建设工程项目</t>
  </si>
  <si>
    <t>湖东镇宁海路中段隔离护栏建设</t>
  </si>
  <si>
    <t>湖东镇镇标小广场建设工程（在镇主干道琼林村路段）</t>
  </si>
  <si>
    <t>在镇主干道琼林村路段建设镇标小广场，占地约1500平方</t>
  </si>
  <si>
    <t>湖东镇琼林村</t>
  </si>
  <si>
    <t>湖东镇文化广场至后陂坑村路口公路升级改造工程</t>
  </si>
  <si>
    <t>湖东镇文化广场至后陂坑村路口道路硬底化等</t>
  </si>
  <si>
    <t>湖东镇一德路道路硬底化及排水建设工程</t>
  </si>
  <si>
    <t>湖东镇一德路道路硬底化及排水建设，长535米，宽10米</t>
  </si>
  <si>
    <t>湖东镇后陂坑村卫生站至党群服务中心道路硬底化工程</t>
  </si>
  <si>
    <t>后陂坑村委会面前硬底化，长约140米，宽约4米</t>
  </si>
  <si>
    <t>湖东镇后陂坑村</t>
  </si>
  <si>
    <t>湖东镇后陂坑村民委员会</t>
  </si>
  <si>
    <t>湖东镇新洲村委新田村面前池排洪外沟设施工程</t>
  </si>
  <si>
    <t>新田村面前池排洪外沟安全设施工程项目（总长约85米）</t>
  </si>
  <si>
    <t>湖东镇新洲村</t>
  </si>
  <si>
    <t>湖东镇新洲村民委员会</t>
  </si>
  <si>
    <t>湖东镇镇区三清三拆工程</t>
  </si>
  <si>
    <t>湖东镇镇区清理巷道及建筑材料乱堆乱放、房前屋后杂草杂物、沟渠池塘淤泥漂浮物，拆除危旧房、违章建筑等</t>
  </si>
  <si>
    <r>
      <rPr>
        <sz val="12"/>
        <color theme="1"/>
        <rFont val="仿宋_GB2312"/>
        <charset val="134"/>
      </rPr>
      <t>湖东镇海</t>
    </r>
    <r>
      <rPr>
        <sz val="12"/>
        <color theme="1"/>
        <rFont val="宋体"/>
        <charset val="134"/>
      </rPr>
      <t>墘</t>
    </r>
    <r>
      <rPr>
        <sz val="12"/>
        <color theme="1"/>
        <rFont val="仿宋_GB2312"/>
        <charset val="134"/>
      </rPr>
      <t>路安装路灯工程</t>
    </r>
  </si>
  <si>
    <r>
      <rPr>
        <sz val="12"/>
        <color theme="1"/>
        <rFont val="仿宋_GB2312"/>
        <charset val="134"/>
      </rPr>
      <t>湖东镇海</t>
    </r>
    <r>
      <rPr>
        <sz val="12"/>
        <color theme="1"/>
        <rFont val="宋体"/>
        <charset val="134"/>
      </rPr>
      <t>墘</t>
    </r>
    <r>
      <rPr>
        <sz val="12"/>
        <color theme="1"/>
        <rFont val="仿宋_GB2312"/>
        <charset val="134"/>
      </rPr>
      <t>路安装路灯23支</t>
    </r>
  </si>
  <si>
    <t>湖东镇华美村委华北新村和后林村委文政乡自来水管道工程</t>
  </si>
  <si>
    <t>湖东镇华美村至华北新村和湖东镇第二中学至后林文政乡铺设自来水管道</t>
  </si>
  <si>
    <t>湖东镇华美村、后林村</t>
  </si>
  <si>
    <t>湖东镇小计</t>
  </si>
  <si>
    <t>星都开发区</t>
  </si>
  <si>
    <t>编制乡村振兴驻镇帮镇扶村（2021-2025）五年规划</t>
  </si>
  <si>
    <t>全域</t>
  </si>
  <si>
    <t>星都开发区“三清三拆”</t>
  </si>
  <si>
    <r>
      <rPr>
        <sz val="12"/>
        <color rgb="FF000000"/>
        <rFont val="Courier New"/>
        <charset val="134"/>
      </rPr>
      <t>551</t>
    </r>
    <r>
      <rPr>
        <sz val="12"/>
        <color rgb="FF000000"/>
        <rFont val="宋体"/>
        <charset val="134"/>
      </rPr>
      <t>间</t>
    </r>
  </si>
  <si>
    <t>四个社区全域</t>
  </si>
  <si>
    <t>星都开发区村内巷道硬底化建设（一期）项目</t>
  </si>
  <si>
    <t>约108466平方米</t>
  </si>
  <si>
    <t>文昌社区下寮、高西村、洪厝园，东湖社区棋仔埔、凯南社区下陈村；西城社区青年场、场部的村内巷道</t>
  </si>
  <si>
    <t>星都区小计</t>
  </si>
  <si>
    <t>东海镇</t>
  </si>
  <si>
    <t>2021年东海镇镇域乡村规划编制项目</t>
  </si>
  <si>
    <t>编制5年镇域乡村规划，涉及道路硬化、生活污水治理等基础设施，提升公共服务水平，发展特色产业，增加村集体经济收入和村民收入。</t>
  </si>
  <si>
    <t>东海镇人民政府</t>
  </si>
  <si>
    <t>2021年东海镇基础设施项目-路灯照明工程</t>
  </si>
  <si>
    <t>新安装路灯100支以上。</t>
  </si>
  <si>
    <t>2021年东海镇基础设施项目-风貌提升工程</t>
  </si>
  <si>
    <t>实施外立面美化大于2万平方米。</t>
  </si>
  <si>
    <t>2021年东海镇基础设施项目-道路硬底化工程</t>
  </si>
  <si>
    <t>道路硬底化面积不少于3.2万平方米，总长度约5公里。</t>
  </si>
  <si>
    <t>2021年东海镇基础设施项目-生活污水处理工程</t>
  </si>
  <si>
    <t>埋设污水管道1.5公里。</t>
  </si>
  <si>
    <t>2021年东海镇公共服务项目-农贸市场项目</t>
  </si>
  <si>
    <t>新建农贸市场最少一座，占地约1000平方米。</t>
  </si>
  <si>
    <t>2021年东海镇公共服务项目-文体活动设施项目</t>
  </si>
  <si>
    <t>镇辖内23个村社区文体活动设施实现全覆盖。</t>
  </si>
  <si>
    <t>东海镇小计</t>
  </si>
  <si>
    <t>河西镇</t>
  </si>
  <si>
    <t>河西镇乡村振兴（美丽圩镇）规划</t>
  </si>
  <si>
    <t>河西镇全镇规划编制</t>
  </si>
  <si>
    <t>河西镇人民政府</t>
  </si>
  <si>
    <t>监测户生产奖励及劳务补助</t>
  </si>
  <si>
    <t>帮扶河西镇返贫监测户</t>
  </si>
  <si>
    <t>湖田社区“三清、三拆、三整治”工程</t>
  </si>
  <si>
    <t>湖田社区人居环境整治</t>
  </si>
  <si>
    <t>湖田社区</t>
  </si>
  <si>
    <t>湖田居委会</t>
  </si>
  <si>
    <t>河西镇各村社区垃圾分类处理工程</t>
  </si>
  <si>
    <r>
      <rPr>
        <sz val="12"/>
        <color rgb="FF000000"/>
        <rFont val="宋体"/>
        <charset val="134"/>
      </rPr>
      <t>镇、</t>
    </r>
    <r>
      <rPr>
        <sz val="12"/>
        <color rgb="FF000000"/>
        <rFont val="Courier New"/>
        <charset val="134"/>
      </rPr>
      <t>13</t>
    </r>
    <r>
      <rPr>
        <sz val="12"/>
        <color rgb="FF000000"/>
        <rFont val="宋体"/>
        <charset val="134"/>
      </rPr>
      <t>个村</t>
    </r>
  </si>
  <si>
    <t>镇圩主干道人行道美化建设工程</t>
  </si>
  <si>
    <r>
      <rPr>
        <sz val="12"/>
        <color rgb="FF000000"/>
        <rFont val="宋体"/>
        <charset val="134"/>
      </rPr>
      <t>建设路程不低于</t>
    </r>
    <r>
      <rPr>
        <sz val="12"/>
        <color rgb="FF000000"/>
        <rFont val="Courier New"/>
        <charset val="134"/>
      </rPr>
      <t>2.5</t>
    </r>
    <r>
      <rPr>
        <sz val="12"/>
        <color rgb="FF000000"/>
        <rFont val="宋体"/>
        <charset val="134"/>
      </rPr>
      <t>公里</t>
    </r>
  </si>
  <si>
    <r>
      <rPr>
        <sz val="12"/>
        <color rgb="FF000000"/>
        <rFont val="宋体"/>
        <charset val="134"/>
      </rPr>
      <t>县道</t>
    </r>
    <r>
      <rPr>
        <sz val="12"/>
        <color rgb="FF000000"/>
        <rFont val="Courier New"/>
        <charset val="134"/>
      </rPr>
      <t>134</t>
    </r>
    <r>
      <rPr>
        <sz val="12"/>
        <color rgb="FF000000"/>
        <rFont val="宋体"/>
        <charset val="134"/>
      </rPr>
      <t>至石柱自然村道路建设工程</t>
    </r>
  </si>
  <si>
    <r>
      <rPr>
        <sz val="12"/>
        <color rgb="FF000000"/>
        <rFont val="宋体"/>
        <charset val="134"/>
      </rPr>
      <t>长</t>
    </r>
    <r>
      <rPr>
        <sz val="12"/>
        <color rgb="FF000000"/>
        <rFont val="Courier New"/>
        <charset val="134"/>
      </rPr>
      <t>1700m</t>
    </r>
    <r>
      <rPr>
        <sz val="12"/>
        <color rgb="FF000000"/>
        <rFont val="宋体"/>
        <charset val="134"/>
      </rPr>
      <t>，宽</t>
    </r>
    <r>
      <rPr>
        <sz val="12"/>
        <color rgb="FF000000"/>
        <rFont val="Courier New"/>
        <charset val="134"/>
      </rPr>
      <t>7m</t>
    </r>
  </si>
  <si>
    <t>河西镇大务老村委至村后大伯爷（环村道路面）工程</t>
  </si>
  <si>
    <r>
      <rPr>
        <sz val="12"/>
        <color rgb="FF000000"/>
        <rFont val="Courier New"/>
        <charset val="134"/>
      </rPr>
      <t>2000*6</t>
    </r>
    <r>
      <rPr>
        <sz val="12"/>
        <color rgb="FF000000"/>
        <rFont val="宋体"/>
        <charset val="134"/>
      </rPr>
      <t>米</t>
    </r>
  </si>
  <si>
    <t>大务村委会</t>
  </si>
  <si>
    <t>河西镇新陆村埔仔小组至石山村蔡婆洞小组陆新路硬底化建设工程</t>
  </si>
  <si>
    <r>
      <rPr>
        <sz val="12"/>
        <color rgb="FF000000"/>
        <rFont val="Courier New"/>
        <charset val="134"/>
      </rPr>
      <t>1200*4.5</t>
    </r>
    <r>
      <rPr>
        <sz val="12"/>
        <color rgb="FF000000"/>
        <rFont val="宋体"/>
        <charset val="134"/>
      </rPr>
      <t>米</t>
    </r>
  </si>
  <si>
    <t>新陆村埔仔小组至石山村蔡婆洞小组交界</t>
  </si>
  <si>
    <t>歪桥排涝沟和老西河中小流域清淤整治</t>
  </si>
  <si>
    <r>
      <rPr>
        <sz val="12"/>
        <color rgb="FF000000"/>
        <rFont val="Courier New"/>
        <charset val="134"/>
      </rPr>
      <t>10</t>
    </r>
    <r>
      <rPr>
        <sz val="12"/>
        <color rgb="FF000000"/>
        <rFont val="宋体"/>
        <charset val="134"/>
      </rPr>
      <t>公里</t>
    </r>
  </si>
  <si>
    <t>河西镇垃圾中转站道路</t>
  </si>
  <si>
    <t>300m*6m</t>
  </si>
  <si>
    <t>河西镇后坑村委前厝堂村前路升级改造工程</t>
  </si>
  <si>
    <t>900m*5m</t>
  </si>
  <si>
    <t>后坑村</t>
  </si>
  <si>
    <t>后坑村委会</t>
  </si>
  <si>
    <t>后坑市场到石山村路灯建设工程</t>
  </si>
  <si>
    <r>
      <rPr>
        <sz val="12"/>
        <color rgb="FF000000"/>
        <rFont val="Courier New"/>
        <charset val="134"/>
      </rPr>
      <t>250</t>
    </r>
    <r>
      <rPr>
        <sz val="12"/>
        <color rgb="FF000000"/>
        <rFont val="宋体"/>
        <charset val="134"/>
      </rPr>
      <t>杆</t>
    </r>
  </si>
  <si>
    <t>道路和自然村村内巷道硬底化</t>
  </si>
  <si>
    <r>
      <rPr>
        <sz val="12"/>
        <color rgb="FF000000"/>
        <rFont val="宋体"/>
        <charset val="134"/>
      </rPr>
      <t>约</t>
    </r>
    <r>
      <rPr>
        <sz val="12"/>
        <color rgb="FF000000"/>
        <rFont val="Courier New"/>
        <charset val="134"/>
      </rPr>
      <t>20000</t>
    </r>
    <r>
      <rPr>
        <sz val="12"/>
        <color rgb="FF000000"/>
        <rFont val="宋体"/>
        <charset val="134"/>
      </rPr>
      <t>㎡</t>
    </r>
  </si>
  <si>
    <t>河西镇湖田村污水管网建设工程</t>
  </si>
  <si>
    <r>
      <rPr>
        <sz val="12"/>
        <color rgb="FF000000"/>
        <rFont val="宋体"/>
        <charset val="134"/>
      </rPr>
      <t>约</t>
    </r>
    <r>
      <rPr>
        <sz val="12"/>
        <color rgb="FF000000"/>
        <rFont val="Courier New"/>
        <charset val="134"/>
      </rPr>
      <t>7680m</t>
    </r>
  </si>
  <si>
    <t>后坑村各自然村太阳能路灯设施工程</t>
  </si>
  <si>
    <r>
      <rPr>
        <sz val="12"/>
        <color rgb="FF000000"/>
        <rFont val="Courier New"/>
        <charset val="134"/>
      </rPr>
      <t>200</t>
    </r>
    <r>
      <rPr>
        <sz val="12"/>
        <color rgb="FF000000"/>
        <rFont val="宋体"/>
        <charset val="134"/>
      </rPr>
      <t>杆</t>
    </r>
  </si>
  <si>
    <t>清云山路口至米坑水库路灯工程</t>
  </si>
  <si>
    <t>河西镇小计</t>
  </si>
  <si>
    <t>城东镇</t>
  </si>
  <si>
    <t>淡水村健康卫生站门口硬底化和绿化带建设项目</t>
  </si>
  <si>
    <t>路面硬底化和绿化带建设， 总面积约500平方。</t>
  </si>
  <si>
    <t>淡水村</t>
  </si>
  <si>
    <t>城东镇人民政府</t>
  </si>
  <si>
    <t>城东镇巩固脱贫攻坚成果同乡村振兴有效衔接（防返贫应急救助金）</t>
  </si>
  <si>
    <t>城东镇镇域乡村规划编制项目</t>
  </si>
  <si>
    <t>淡水村村居治安监控建设项目</t>
  </si>
  <si>
    <t>淡水村六个村主要路口、村巷道建设监控点的网络布线</t>
  </si>
  <si>
    <t>人居环境基础设施</t>
  </si>
  <si>
    <t>淡水村一村至四村水沟石坝建设项目</t>
  </si>
  <si>
    <t>建设水沟石坝500米</t>
  </si>
  <si>
    <t>淡水村第六村组文化广场</t>
  </si>
  <si>
    <t>总面积约6000平方米，按文化广场设计图纸质量标准建设。</t>
  </si>
  <si>
    <t>淡水村（墩头）村村道两旁广场砖建设项目</t>
  </si>
  <si>
    <t>淡水村五村组（墩头）村南路村道两旁广场砖建设，总长约1000米。</t>
  </si>
  <si>
    <t>机耕路道路硬底化项目</t>
  </si>
  <si>
    <t>机耕路总长约1800米，宽5米</t>
  </si>
  <si>
    <t>东埔村</t>
  </si>
  <si>
    <t>高美村复建高美青年茶场项目</t>
  </si>
  <si>
    <t>改造茶园300亩，建设茶叶加工厂建筑面积1000平方，新建高美茶生产线一条。</t>
  </si>
  <si>
    <t>高美村</t>
  </si>
  <si>
    <t>高美村“雨污分流”管网建设项目</t>
  </si>
  <si>
    <t>铺排规格为50cm排污水管1km</t>
  </si>
  <si>
    <t>高美村后乡新圩路硬底化项目</t>
  </si>
  <si>
    <t>水泥硬底化路面长1.2公里，宽5米的路面</t>
  </si>
  <si>
    <t>高美村建设“乡村振兴综合农贸市场”项目</t>
  </si>
  <si>
    <t>综合农贸市场占地2400余平方，建筑物占地面积1400平方，停车场1000平方，硬化面积2400平方，总建筑面积2400平方</t>
  </si>
  <si>
    <t>军潭村东环大道至城东大道道路硬底化改造工程</t>
  </si>
  <si>
    <t>该路段自鲤鱼潭小组十八米大路起至城东大道，贯穿鲤鱼潭村组、军寮村组、城东社区总长1公里，路面宽12米，全路段实行雨污水管分流改造、沉沙井、地下电力与通信管道、路基垫屋与全路面混凝土硬底化。</t>
  </si>
  <si>
    <t>军潭村</t>
  </si>
  <si>
    <t>磨海村股票田泰国枸杞菜基地项目</t>
  </si>
  <si>
    <t>开发撂荒耕地，修缮水利沟渠，修缮农田机耕道路规模达280亩，建设枸杞菜加工基地建筑面积600平方，新建枸杞菜育苗基地20亩</t>
  </si>
  <si>
    <t>磨海村</t>
  </si>
  <si>
    <t>磨海村组文化广场建设项目</t>
  </si>
  <si>
    <t>建设一座文化广场。其中：一座文化戏台，一座成品凉亭，路灯，池塘新建钢筋挡土墙，外环路钢筋挡土墙，池塘清淤，池边外环路硬底化。</t>
  </si>
  <si>
    <t>埔田村组文化广场建设项目</t>
  </si>
  <si>
    <t>一座文化戏台，新建景观水池护栏，建设沿景观水池周边人行道，广场场地及周边村道道路硬底化，文化广场绿化等配套设施。</t>
  </si>
  <si>
    <t>上陈村修建乡村农贸交易市场项目</t>
  </si>
  <si>
    <t>以1600平方米来规划，划分：停车场、市场楼、入口、出口、值班室。市场楼一共2层，占地面积980平方米，一楼二楼共80个铺面，严格以现代化农贸市场的标准要求进行打造。</t>
  </si>
  <si>
    <t>上陈村</t>
  </si>
  <si>
    <t>城东镇上陈村维修打造升级文化广场项目</t>
  </si>
  <si>
    <t>维修打造升级文化广场项目工程，打造升级以4500平方米来规划，划分：公共厕所、棋牌室、图书馆、健身娱乐器材、灯光、篮球场、羽毛球场、乒乓球场等</t>
  </si>
  <si>
    <t>双山村修缮部分道路与巷道项目</t>
  </si>
  <si>
    <r>
      <rPr>
        <sz val="12"/>
        <color theme="1"/>
        <rFont val="仿宋_GB2312"/>
        <charset val="134"/>
      </rPr>
      <t>双山村修缮部分道路，上神山环村道路拟定修建400m*5m，上神山东北边道路拟定修建1500m*4m，下神山环村道路拟定修建300m*6m，巷道拟定硬化1000</t>
    </r>
    <r>
      <rPr>
        <sz val="12"/>
        <color theme="1"/>
        <rFont val="宋体"/>
        <charset val="134"/>
      </rPr>
      <t>㎡</t>
    </r>
    <r>
      <rPr>
        <sz val="12"/>
        <color theme="1"/>
        <rFont val="仿宋_GB2312"/>
        <charset val="134"/>
      </rPr>
      <t>，均采用包工包料。</t>
    </r>
  </si>
  <si>
    <t>双山村</t>
  </si>
  <si>
    <t>公共设施</t>
  </si>
  <si>
    <t>双寨村新寨小组村前广场村容村貌提升、亮化改造工程项目</t>
  </si>
  <si>
    <t>水池坝重建，广场面积扩容或部分地面重新水泥硬底化，广场综合形象提升，戏台前移重建，灯光亮化，文化建设和宣传配套等</t>
  </si>
  <si>
    <t>双寨村</t>
  </si>
  <si>
    <t>双寨村旧寨环村西路硬底化建设项目</t>
  </si>
  <si>
    <t>1.3千米*4米道路平整扩容，地基和道路硬底化。</t>
  </si>
  <si>
    <t>双寨村旧寨文化公馆舍新建项目</t>
  </si>
  <si>
    <t>建设占地面积100平方的两层混泥土结构的楼层，外墙、内墙、水电简易装修</t>
  </si>
  <si>
    <t>双寨村辖区治安监控平安建设工程项目</t>
  </si>
  <si>
    <t>建设120个摄像头点的网络布线及视频机房建设</t>
  </si>
  <si>
    <t>双寨村新寨小组村内西路中横巷道路硬底化建设工程建设项目</t>
  </si>
  <si>
    <t>800米长×3米宽巷道平整、硬底化地基和水泥硬底化路面</t>
  </si>
  <si>
    <t>炎围村段X136县道（东海二中至324国道）安装路灯工程项目</t>
  </si>
  <si>
    <t>村段X136县道（东海二中至324国道）安装路灯路灯110盏</t>
  </si>
  <si>
    <t>炎围村</t>
  </si>
  <si>
    <t>炎围村村委会至炎围小学道路硬底化和污水建设项目</t>
  </si>
  <si>
    <t>总长600米，宽6米，全面水泥硬底化建设</t>
  </si>
  <si>
    <r>
      <rPr>
        <sz val="12"/>
        <color theme="1"/>
        <rFont val="仿宋_GB2312"/>
        <charset val="134"/>
      </rPr>
      <t>水</t>
    </r>
    <r>
      <rPr>
        <sz val="12"/>
        <color theme="1"/>
        <rFont val="宋体"/>
        <charset val="134"/>
      </rPr>
      <t>墘</t>
    </r>
    <r>
      <rPr>
        <sz val="12"/>
        <color theme="1"/>
        <rFont val="仿宋_GB2312"/>
        <charset val="134"/>
      </rPr>
      <t>村池塘护栏（二村、三村、四村池塘）项目</t>
    </r>
  </si>
  <si>
    <t>建设池塘护栏周长1.5km</t>
  </si>
  <si>
    <r>
      <rPr>
        <sz val="12"/>
        <color theme="1"/>
        <rFont val="仿宋_GB2312"/>
        <charset val="134"/>
      </rPr>
      <t>水</t>
    </r>
    <r>
      <rPr>
        <sz val="12"/>
        <color theme="1"/>
        <rFont val="宋体"/>
        <charset val="134"/>
      </rPr>
      <t>墘</t>
    </r>
    <r>
      <rPr>
        <sz val="12"/>
        <color theme="1"/>
        <rFont val="仿宋_GB2312"/>
        <charset val="134"/>
      </rPr>
      <t>村</t>
    </r>
  </si>
  <si>
    <r>
      <rPr>
        <sz val="12"/>
        <color theme="1"/>
        <rFont val="仿宋_GB2312"/>
        <charset val="134"/>
      </rPr>
      <t>水</t>
    </r>
    <r>
      <rPr>
        <sz val="12"/>
        <color theme="1"/>
        <rFont val="宋体"/>
        <charset val="134"/>
      </rPr>
      <t>墘</t>
    </r>
    <r>
      <rPr>
        <sz val="12"/>
        <color theme="1"/>
        <rFont val="仿宋_GB2312"/>
        <charset val="134"/>
      </rPr>
      <t>村路灯建设项目</t>
    </r>
  </si>
  <si>
    <r>
      <rPr>
        <sz val="12"/>
        <color theme="1"/>
        <rFont val="仿宋_GB2312"/>
        <charset val="134"/>
      </rPr>
      <t>水</t>
    </r>
    <r>
      <rPr>
        <sz val="12"/>
        <color theme="1"/>
        <rFont val="宋体"/>
        <charset val="134"/>
      </rPr>
      <t>墘</t>
    </r>
    <r>
      <rPr>
        <sz val="12"/>
        <color theme="1"/>
        <rFont val="仿宋_GB2312"/>
        <charset val="134"/>
      </rPr>
      <t>村道安装路灯50盏</t>
    </r>
  </si>
  <si>
    <r>
      <rPr>
        <sz val="12"/>
        <color theme="1"/>
        <rFont val="仿宋_GB2312"/>
        <charset val="134"/>
      </rPr>
      <t>水</t>
    </r>
    <r>
      <rPr>
        <sz val="12"/>
        <color theme="1"/>
        <rFont val="宋体"/>
        <charset val="134"/>
      </rPr>
      <t>墘</t>
    </r>
    <r>
      <rPr>
        <sz val="12"/>
        <color theme="1"/>
        <rFont val="仿宋_GB2312"/>
        <charset val="134"/>
      </rPr>
      <t>村水</t>
    </r>
    <r>
      <rPr>
        <sz val="12"/>
        <color theme="1"/>
        <rFont val="宋体"/>
        <charset val="134"/>
      </rPr>
      <t>墘</t>
    </r>
    <r>
      <rPr>
        <sz val="12"/>
        <color theme="1"/>
        <rFont val="仿宋_GB2312"/>
        <charset val="134"/>
      </rPr>
      <t>中学水沟加盖涵道项目</t>
    </r>
  </si>
  <si>
    <r>
      <rPr>
        <sz val="12"/>
        <color theme="1"/>
        <rFont val="仿宋_GB2312"/>
        <charset val="134"/>
      </rPr>
      <t>水</t>
    </r>
    <r>
      <rPr>
        <sz val="12"/>
        <color theme="1"/>
        <rFont val="宋体"/>
        <charset val="134"/>
      </rPr>
      <t>墘</t>
    </r>
    <r>
      <rPr>
        <sz val="12"/>
        <color theme="1"/>
        <rFont val="仿宋_GB2312"/>
        <charset val="134"/>
      </rPr>
      <t>中学水沟加盖长400米，宽3.5米的涵道</t>
    </r>
  </si>
  <si>
    <t>城东镇小计</t>
  </si>
  <si>
    <t>2021年度陆丰市驻镇帮镇扶村项目入库汇总表</t>
  </si>
  <si>
    <t>单位：万元</t>
  </si>
  <si>
    <t>单位</t>
  </si>
  <si>
    <t>项目个数</t>
  </si>
  <si>
    <t>资金总额</t>
  </si>
  <si>
    <t>其中</t>
  </si>
  <si>
    <t>市级统筹</t>
  </si>
  <si>
    <t>镇域人居环境三清三拆三整治</t>
  </si>
  <si>
    <t>市级统筹小计</t>
  </si>
  <si>
    <t>各地小计</t>
  </si>
  <si>
    <t>各镇项目库微调情况</t>
  </si>
  <si>
    <t>增加巩固攻坚成果帮扶资金30万，增加潭西镇域保洁长效机制项目260。减掉潭西综合市场升级改造246.3万</t>
  </si>
  <si>
    <t>删除西南镇党建文化广场建设项目，将西南镇下辖村道路硬底化项目替换成西南镇镇圩沿线村内道路硬底化项目</t>
  </si>
  <si>
    <t>上英没有变动，但修改了公共服务中心活动室的实施内容。</t>
  </si>
  <si>
    <t>没有变动</t>
  </si>
  <si>
    <t>项目不变，但增加巩固脱贫攻坚成果的资金量，修改内湖村委二个文化室的建设内容。</t>
  </si>
  <si>
    <t>删掉：1、霞绕市场升级改造，95万元； 2、霞绕村综合文化中心配套设施，10万元；改动：
蛟溪火龙果项目改为蛟溪脐橙种植项目，面积200亩，投入100万元。增加两个项目</t>
  </si>
  <si>
    <t>核减莲花村、更新村两个公共服务中心项目（实际是村委会）</t>
  </si>
  <si>
    <t>删除3个公厕项目和陆军村南门洋机耕路硬底化及灌溉沟渠工程项目</t>
  </si>
  <si>
    <t>项目基本不变，但有折分项目</t>
  </si>
  <si>
    <t>删除广告牌、保洁机制、周转房、外立面、人行道、村道改造6个项目，新增镇圩主干道、路灯（3个地方）、中心村路面硬底化</t>
  </si>
  <si>
    <t>增加巩固脱贫攻坚项目，删减炎围村无害化公共厕所建设项目。</t>
  </si>
  <si>
    <t>镇名</t>
  </si>
  <si>
    <r>
      <rPr>
        <sz val="10"/>
        <color rgb="FF000000"/>
        <rFont val="仿宋_GB2312"/>
        <charset val="134"/>
      </rPr>
      <t>20000</t>
    </r>
    <r>
      <rPr>
        <sz val="10"/>
        <color rgb="FF000000"/>
        <rFont val="宋体"/>
        <charset val="134"/>
      </rPr>
      <t>㎡</t>
    </r>
  </si>
  <si>
    <r>
      <rPr>
        <sz val="10"/>
        <color rgb="FF000000"/>
        <rFont val="仿宋_GB2312"/>
        <charset val="134"/>
      </rPr>
      <t>广场面积4000</t>
    </r>
    <r>
      <rPr>
        <sz val="10"/>
        <color rgb="FF000000"/>
        <rFont val="宋体"/>
        <charset val="134"/>
      </rPr>
      <t>㎡</t>
    </r>
    <r>
      <rPr>
        <sz val="10"/>
        <color rgb="FF000000"/>
        <rFont val="仿宋_GB2312"/>
        <charset val="134"/>
      </rPr>
      <t>硬底化厚度0.15m</t>
    </r>
  </si>
  <si>
    <r>
      <rPr>
        <sz val="10"/>
        <color rgb="FF000000"/>
        <rFont val="仿宋_GB2312"/>
        <charset val="134"/>
      </rPr>
      <t>广场面积2000</t>
    </r>
    <r>
      <rPr>
        <sz val="10"/>
        <color rgb="FF000000"/>
        <rFont val="宋体"/>
        <charset val="134"/>
      </rPr>
      <t>㎡</t>
    </r>
    <r>
      <rPr>
        <sz val="10"/>
        <color rgb="FF000000"/>
        <rFont val="仿宋_GB2312"/>
        <charset val="134"/>
      </rPr>
      <t>广场路长2500m路宽4m，涵洞桥1座</t>
    </r>
  </si>
  <si>
    <r>
      <rPr>
        <sz val="10"/>
        <color rgb="FF000000"/>
        <rFont val="仿宋_GB2312"/>
        <charset val="134"/>
      </rPr>
      <t>市场面积2000</t>
    </r>
    <r>
      <rPr>
        <sz val="10"/>
        <color rgb="FF000000"/>
        <rFont val="宋体"/>
        <charset val="134"/>
      </rPr>
      <t>㎡</t>
    </r>
    <r>
      <rPr>
        <sz val="10"/>
        <color rgb="FF000000"/>
        <rFont val="仿宋_GB2312"/>
        <charset val="134"/>
      </rPr>
      <t>，配套基础设施和消防设施，市场路面硬底化</t>
    </r>
  </si>
  <si>
    <r>
      <rPr>
        <sz val="10"/>
        <color rgb="FF000000"/>
        <rFont val="仿宋_GB2312"/>
        <charset val="134"/>
      </rPr>
      <t>市场面积1000</t>
    </r>
    <r>
      <rPr>
        <sz val="10"/>
        <color rgb="FF000000"/>
        <rFont val="宋体"/>
        <charset val="134"/>
      </rPr>
      <t>㎡</t>
    </r>
    <r>
      <rPr>
        <sz val="10"/>
        <color rgb="FF000000"/>
        <rFont val="仿宋_GB2312"/>
        <charset val="134"/>
      </rPr>
      <t>，配套基础设施和消防设施，市场路面硬底化</t>
    </r>
  </si>
  <si>
    <r>
      <rPr>
        <sz val="10"/>
        <color rgb="FF000000"/>
        <rFont val="仿宋_GB2312"/>
        <charset val="134"/>
      </rPr>
      <t>市场面积2310</t>
    </r>
    <r>
      <rPr>
        <sz val="10"/>
        <color rgb="FF000000"/>
        <rFont val="宋体"/>
        <charset val="134"/>
      </rPr>
      <t>㎡</t>
    </r>
    <r>
      <rPr>
        <sz val="10"/>
        <color rgb="FF000000"/>
        <rFont val="仿宋_GB2312"/>
        <charset val="134"/>
      </rPr>
      <t>，配套基础设施和消防设施，市场路面硬底化</t>
    </r>
  </si>
  <si>
    <r>
      <rPr>
        <sz val="10"/>
        <color rgb="FF000000"/>
        <rFont val="仿宋_GB2312"/>
        <charset val="134"/>
      </rPr>
      <t>建筑面积1500</t>
    </r>
    <r>
      <rPr>
        <sz val="10"/>
        <color rgb="FF000000"/>
        <rFont val="宋体"/>
        <charset val="134"/>
      </rPr>
      <t>㎡</t>
    </r>
    <r>
      <rPr>
        <sz val="10"/>
        <color rgb="FF000000"/>
        <rFont val="仿宋_GB2312"/>
        <charset val="134"/>
      </rPr>
      <t>，建筑楼层1层</t>
    </r>
  </si>
  <si>
    <r>
      <rPr>
        <sz val="10"/>
        <color rgb="FF000000"/>
        <rFont val="仿宋_GB2312"/>
        <charset val="134"/>
      </rPr>
      <t>建筑面积555.39</t>
    </r>
    <r>
      <rPr>
        <sz val="10"/>
        <color rgb="FF000000"/>
        <rFont val="宋体"/>
        <charset val="134"/>
      </rPr>
      <t>㎡</t>
    </r>
    <r>
      <rPr>
        <sz val="10"/>
        <color rgb="FF000000"/>
        <rFont val="仿宋_GB2312"/>
        <charset val="134"/>
      </rPr>
      <t>建筑楼层1层</t>
    </r>
  </si>
  <si>
    <r>
      <rPr>
        <sz val="12"/>
        <color rgb="FF000000"/>
        <rFont val="仿宋_GB2312"/>
        <charset val="134"/>
      </rPr>
      <t>博美镇博美镇溪</t>
    </r>
    <r>
      <rPr>
        <sz val="12"/>
        <color indexed="8"/>
        <rFont val="宋体"/>
        <charset val="134"/>
      </rPr>
      <t>墘</t>
    </r>
    <r>
      <rPr>
        <sz val="12"/>
        <color rgb="FF000000"/>
        <rFont val="仿宋_GB2312"/>
        <charset val="134"/>
      </rPr>
      <t>市场升级改造</t>
    </r>
  </si>
  <si>
    <t>甲子镇</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</si>
</sst>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44">
    <font>
      <sz val="11"/>
      <color theme="1"/>
      <name val="宋体"/>
      <charset val="134"/>
      <scheme val="minor"/>
    </font>
    <font>
      <sz val="10"/>
      <name val="仿宋_GB2312"/>
      <charset val="134"/>
    </font>
    <font>
      <sz val="12"/>
      <name val="宋体"/>
      <charset val="134"/>
    </font>
    <font>
      <sz val="12"/>
      <color rgb="FF000000"/>
      <name val="仿宋_GB2312"/>
      <charset val="134"/>
    </font>
    <font>
      <sz val="12"/>
      <name val="仿宋_GB2312"/>
      <charset val="134"/>
    </font>
    <font>
      <sz val="12"/>
      <color theme="1"/>
      <name val="仿宋_GB2312"/>
      <charset val="134"/>
    </font>
    <font>
      <sz val="11"/>
      <name val="宋体"/>
      <charset val="134"/>
      <scheme val="minor"/>
    </font>
    <font>
      <b/>
      <sz val="12"/>
      <color rgb="FF000000"/>
      <name val="仿宋_GB2312"/>
      <charset val="134"/>
    </font>
    <font>
      <sz val="12"/>
      <name val="宋体"/>
      <charset val="134"/>
      <scheme val="minor"/>
    </font>
    <font>
      <b/>
      <sz val="12"/>
      <color theme="1"/>
      <name val="仿宋_GB2312"/>
      <charset val="134"/>
    </font>
    <font>
      <sz val="20"/>
      <color theme="1"/>
      <name val="方正小标宋简体"/>
      <charset val="134"/>
    </font>
    <font>
      <sz val="18"/>
      <color theme="1"/>
      <name val="宋体"/>
      <charset val="134"/>
      <scheme val="minor"/>
    </font>
    <font>
      <b/>
      <sz val="12"/>
      <name val="仿宋_GB2312"/>
      <charset val="134"/>
    </font>
    <font>
      <sz val="11"/>
      <color rgb="FF000000"/>
      <name val="仿宋_GB2312"/>
      <charset val="134"/>
    </font>
    <font>
      <b/>
      <sz val="10"/>
      <color rgb="FF000000"/>
      <name val="仿宋_GB2312"/>
      <charset val="134"/>
    </font>
    <font>
      <sz val="10"/>
      <color rgb="FF000000"/>
      <name val="仿宋_GB2312"/>
      <charset val="134"/>
    </font>
    <font>
      <sz val="16"/>
      <color theme="1"/>
      <name val="方正小标宋简体"/>
      <charset val="134"/>
    </font>
    <font>
      <b/>
      <sz val="11"/>
      <color theme="1"/>
      <name val="宋体"/>
      <charset val="134"/>
      <scheme val="minor"/>
    </font>
    <font>
      <sz val="11"/>
      <color theme="1"/>
      <name val="仿宋_GB2312"/>
      <charset val="134"/>
    </font>
    <font>
      <sz val="11"/>
      <color rgb="FFFA7D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2"/>
      <color rgb="FF000000"/>
      <name val="宋体"/>
      <charset val="134"/>
    </font>
    <font>
      <sz val="10"/>
      <color rgb="FF000000"/>
      <name val="宋体"/>
      <charset val="134"/>
    </font>
    <font>
      <sz val="12"/>
      <color indexed="8"/>
      <name val="宋体"/>
      <charset val="134"/>
    </font>
    <font>
      <sz val="16"/>
      <color rgb="FF000000"/>
      <name val="仿宋_GB2312"/>
      <charset val="134"/>
    </font>
    <font>
      <sz val="12"/>
      <color rgb="FF000000"/>
      <name val="Courier New"/>
      <charset val="134"/>
    </font>
    <font>
      <sz val="12"/>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9" borderId="0" applyNumberFormat="0" applyBorder="0" applyAlignment="0" applyProtection="0">
      <alignment vertical="center"/>
    </xf>
    <xf numFmtId="0" fontId="25"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0"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29" fillId="11"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17" applyNumberFormat="0" applyFont="0" applyAlignment="0" applyProtection="0">
      <alignment vertical="center"/>
    </xf>
    <xf numFmtId="0" fontId="29" fillId="6"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13" applyNumberFormat="0" applyFill="0" applyAlignment="0" applyProtection="0">
      <alignment vertical="center"/>
    </xf>
    <xf numFmtId="0" fontId="22" fillId="0" borderId="13" applyNumberFormat="0" applyFill="0" applyAlignment="0" applyProtection="0">
      <alignment vertical="center"/>
    </xf>
    <xf numFmtId="0" fontId="29" fillId="14" borderId="0" applyNumberFormat="0" applyBorder="0" applyAlignment="0" applyProtection="0">
      <alignment vertical="center"/>
    </xf>
    <xf numFmtId="0" fontId="27" fillId="0" borderId="16" applyNumberFormat="0" applyFill="0" applyAlignment="0" applyProtection="0">
      <alignment vertical="center"/>
    </xf>
    <xf numFmtId="0" fontId="29" fillId="16" borderId="0" applyNumberFormat="0" applyBorder="0" applyAlignment="0" applyProtection="0">
      <alignment vertical="center"/>
    </xf>
    <xf numFmtId="0" fontId="35" fillId="12" borderId="18" applyNumberFormat="0" applyAlignment="0" applyProtection="0">
      <alignment vertical="center"/>
    </xf>
    <xf numFmtId="0" fontId="34" fillId="12" borderId="15" applyNumberFormat="0" applyAlignment="0" applyProtection="0">
      <alignment vertical="center"/>
    </xf>
    <xf numFmtId="0" fontId="21" fillId="3" borderId="12" applyNumberFormat="0" applyAlignment="0" applyProtection="0">
      <alignment vertical="center"/>
    </xf>
    <xf numFmtId="0" fontId="31" fillId="18" borderId="0" applyNumberFormat="0" applyBorder="0" applyAlignment="0" applyProtection="0">
      <alignment vertical="center"/>
    </xf>
    <xf numFmtId="0" fontId="29" fillId="8" borderId="0" applyNumberFormat="0" applyBorder="0" applyAlignment="0" applyProtection="0">
      <alignment vertical="center"/>
    </xf>
    <xf numFmtId="0" fontId="19" fillId="0" borderId="11" applyNumberFormat="0" applyFill="0" applyAlignment="0" applyProtection="0">
      <alignment vertical="center"/>
    </xf>
    <xf numFmtId="0" fontId="23" fillId="0" borderId="14" applyNumberFormat="0" applyFill="0" applyAlignment="0" applyProtection="0">
      <alignment vertical="center"/>
    </xf>
    <xf numFmtId="0" fontId="26" fillId="5" borderId="0" applyNumberFormat="0" applyBorder="0" applyAlignment="0" applyProtection="0">
      <alignment vertical="center"/>
    </xf>
    <xf numFmtId="0" fontId="37" fillId="19" borderId="0" applyNumberFormat="0" applyBorder="0" applyAlignment="0" applyProtection="0">
      <alignment vertical="center"/>
    </xf>
    <xf numFmtId="0" fontId="31" fillId="20" borderId="0" applyNumberFormat="0" applyBorder="0" applyAlignment="0" applyProtection="0">
      <alignment vertical="center"/>
    </xf>
    <xf numFmtId="0" fontId="29" fillId="22" borderId="0" applyNumberFormat="0" applyBorder="0" applyAlignment="0" applyProtection="0">
      <alignment vertical="center"/>
    </xf>
    <xf numFmtId="0" fontId="31" fillId="24" borderId="0" applyNumberFormat="0" applyBorder="0" applyAlignment="0" applyProtection="0">
      <alignment vertical="center"/>
    </xf>
    <xf numFmtId="0" fontId="31" fillId="21"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9" fillId="23" borderId="0" applyNumberFormat="0" applyBorder="0" applyAlignment="0" applyProtection="0">
      <alignment vertical="center"/>
    </xf>
    <xf numFmtId="0" fontId="29" fillId="28" borderId="0" applyNumberFormat="0" applyBorder="0" applyAlignment="0" applyProtection="0">
      <alignment vertical="center"/>
    </xf>
    <xf numFmtId="0" fontId="31" fillId="30" borderId="0" applyNumberFormat="0" applyBorder="0" applyAlignment="0" applyProtection="0">
      <alignment vertical="center"/>
    </xf>
    <xf numFmtId="0" fontId="31" fillId="17" borderId="0" applyNumberFormat="0" applyBorder="0" applyAlignment="0" applyProtection="0">
      <alignment vertical="center"/>
    </xf>
    <xf numFmtId="0" fontId="29" fillId="31" borderId="0" applyNumberFormat="0" applyBorder="0" applyAlignment="0" applyProtection="0">
      <alignment vertical="center"/>
    </xf>
    <xf numFmtId="0" fontId="31" fillId="29" borderId="0" applyNumberFormat="0" applyBorder="0" applyAlignment="0" applyProtection="0">
      <alignment vertical="center"/>
    </xf>
    <xf numFmtId="0" fontId="29" fillId="27" borderId="0" applyNumberFormat="0" applyBorder="0" applyAlignment="0" applyProtection="0">
      <alignment vertical="center"/>
    </xf>
    <xf numFmtId="0" fontId="29" fillId="15" borderId="0" applyNumberFormat="0" applyBorder="0" applyAlignment="0" applyProtection="0">
      <alignment vertical="center"/>
    </xf>
    <xf numFmtId="0" fontId="31" fillId="32" borderId="0" applyNumberFormat="0" applyBorder="0" applyAlignment="0" applyProtection="0">
      <alignment vertical="center"/>
    </xf>
    <xf numFmtId="0" fontId="29" fillId="33" borderId="0" applyNumberFormat="0" applyBorder="0" applyAlignment="0" applyProtection="0">
      <alignment vertical="center"/>
    </xf>
  </cellStyleXfs>
  <cellXfs count="56">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0" fillId="0" borderId="1" xfId="0"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5" fillId="0" borderId="1"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9" fillId="0" borderId="2" xfId="0" applyFont="1" applyFill="1" applyBorder="1" applyAlignment="1">
      <alignment horizontal="center" vertical="center"/>
    </xf>
    <xf numFmtId="0" fontId="5" fillId="0" borderId="1" xfId="0" applyFont="1" applyFill="1" applyBorder="1" applyAlignment="1">
      <alignment horizontal="justify" vertical="center" wrapText="1"/>
    </xf>
    <xf numFmtId="0" fontId="10" fillId="0" borderId="3" xfId="0" applyFont="1" applyBorder="1" applyAlignment="1">
      <alignment horizontal="center" vertical="center"/>
    </xf>
    <xf numFmtId="0" fontId="10" fillId="0" borderId="0" xfId="0" applyFont="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4" fillId="0" borderId="0" xfId="0" applyFont="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9"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8" fillId="0" borderId="0" xfId="0" applyFont="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1" xfId="0" applyFont="1" applyFill="1" applyBorder="1">
      <alignment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386"/>
  <sheetViews>
    <sheetView zoomScale="85" zoomScaleNormal="85" topLeftCell="A85" workbookViewId="0">
      <selection activeCell="I90" sqref="I90"/>
    </sheetView>
  </sheetViews>
  <sheetFormatPr defaultColWidth="9" defaultRowHeight="13.5"/>
  <cols>
    <col min="3" max="3" width="17.8833333333333" customWidth="1"/>
    <col min="4" max="4" width="65.8833333333333" customWidth="1"/>
    <col min="5" max="5" width="29.3833333333333" customWidth="1"/>
    <col min="6" max="6" width="17.6333333333333" customWidth="1"/>
    <col min="7" max="7" width="11.7583333333333" customWidth="1"/>
    <col min="8" max="8" width="18.3833333333333" customWidth="1"/>
    <col min="9" max="9" width="24.25" customWidth="1"/>
  </cols>
  <sheetData>
    <row r="1" spans="1:9">
      <c r="A1" s="23" t="s">
        <v>0</v>
      </c>
      <c r="B1" s="24"/>
      <c r="C1" s="24"/>
      <c r="D1" s="24"/>
      <c r="E1" s="24"/>
      <c r="F1" s="24"/>
      <c r="G1" s="24"/>
      <c r="H1" s="24"/>
      <c r="I1" s="24"/>
    </row>
    <row r="2" ht="20" customHeight="1" spans="1:9">
      <c r="A2" s="23"/>
      <c r="B2" s="24"/>
      <c r="C2" s="24"/>
      <c r="D2" s="24"/>
      <c r="E2" s="24"/>
      <c r="F2" s="24"/>
      <c r="G2" s="24"/>
      <c r="H2" s="24"/>
      <c r="I2" s="24"/>
    </row>
    <row r="3" ht="20" customHeight="1" spans="1:9">
      <c r="A3" s="25"/>
      <c r="B3" s="26"/>
      <c r="C3" s="26"/>
      <c r="D3" s="26"/>
      <c r="E3" s="26"/>
      <c r="F3" s="26"/>
      <c r="G3" s="26"/>
      <c r="H3" s="26"/>
      <c r="I3" s="26"/>
    </row>
    <row r="4" ht="20" customHeight="1" spans="1:9">
      <c r="A4" s="27" t="s">
        <v>1</v>
      </c>
      <c r="B4" s="27" t="s">
        <v>2</v>
      </c>
      <c r="C4" s="27" t="s">
        <v>3</v>
      </c>
      <c r="D4" s="27" t="s">
        <v>4</v>
      </c>
      <c r="E4" s="27" t="s">
        <v>5</v>
      </c>
      <c r="F4" s="27" t="s">
        <v>6</v>
      </c>
      <c r="G4" s="27" t="s">
        <v>7</v>
      </c>
      <c r="H4" s="27" t="s">
        <v>8</v>
      </c>
      <c r="I4" s="28" t="s">
        <v>9</v>
      </c>
    </row>
    <row r="5" ht="20" customHeight="1" spans="1:9">
      <c r="A5" s="44" t="s">
        <v>10</v>
      </c>
      <c r="B5" s="45"/>
      <c r="C5" s="45"/>
      <c r="D5" s="45"/>
      <c r="E5" s="45"/>
      <c r="F5" s="46"/>
      <c r="G5" s="3">
        <f>G12+G23+G36+G51+G75+G103+G118+G144+G167+G176+G190+G213+G232+G255+G275+G295+G314+G327+G331+G339+G356+G386</f>
        <v>60320.75</v>
      </c>
      <c r="H5" s="3"/>
      <c r="I5" s="47"/>
    </row>
    <row r="6" ht="50" hidden="1" customHeight="1" spans="1:9">
      <c r="A6" s="3">
        <v>1</v>
      </c>
      <c r="B6" s="3" t="s">
        <v>11</v>
      </c>
      <c r="C6" s="3" t="s">
        <v>12</v>
      </c>
      <c r="D6" s="3" t="s">
        <v>13</v>
      </c>
      <c r="E6" s="3" t="s">
        <v>14</v>
      </c>
      <c r="F6" s="3" t="s">
        <v>15</v>
      </c>
      <c r="G6" s="3">
        <v>1700</v>
      </c>
      <c r="H6" s="3" t="s">
        <v>16</v>
      </c>
      <c r="I6" s="47" t="s">
        <v>17</v>
      </c>
    </row>
    <row r="7" ht="50" hidden="1" customHeight="1" spans="1:9">
      <c r="A7" s="3">
        <v>2</v>
      </c>
      <c r="B7" s="3" t="s">
        <v>18</v>
      </c>
      <c r="C7" s="3" t="s">
        <v>19</v>
      </c>
      <c r="D7" s="3" t="s">
        <v>20</v>
      </c>
      <c r="E7" s="3" t="s">
        <v>21</v>
      </c>
      <c r="F7" s="3" t="s">
        <v>22</v>
      </c>
      <c r="G7" s="3">
        <v>1500</v>
      </c>
      <c r="H7" s="3" t="s">
        <v>18</v>
      </c>
      <c r="I7" s="47" t="s">
        <v>19</v>
      </c>
    </row>
    <row r="8" ht="50" hidden="1" customHeight="1" spans="1:9">
      <c r="A8" s="3">
        <v>3</v>
      </c>
      <c r="B8" s="3" t="s">
        <v>18</v>
      </c>
      <c r="C8" s="3" t="s">
        <v>19</v>
      </c>
      <c r="D8" s="3" t="s">
        <v>23</v>
      </c>
      <c r="E8" s="3" t="s">
        <v>24</v>
      </c>
      <c r="F8" s="3" t="s">
        <v>22</v>
      </c>
      <c r="G8" s="3">
        <v>200</v>
      </c>
      <c r="H8" s="3" t="s">
        <v>18</v>
      </c>
      <c r="I8" s="47" t="s">
        <v>19</v>
      </c>
    </row>
    <row r="9" ht="50" hidden="1" customHeight="1" spans="1:9">
      <c r="A9" s="3">
        <v>4</v>
      </c>
      <c r="B9" s="3" t="s">
        <v>18</v>
      </c>
      <c r="C9" s="3" t="s">
        <v>19</v>
      </c>
      <c r="D9" s="3" t="s">
        <v>25</v>
      </c>
      <c r="E9" s="3" t="s">
        <v>26</v>
      </c>
      <c r="F9" s="3" t="s">
        <v>22</v>
      </c>
      <c r="G9" s="3">
        <v>510</v>
      </c>
      <c r="H9" s="3" t="s">
        <v>18</v>
      </c>
      <c r="I9" s="47" t="s">
        <v>19</v>
      </c>
    </row>
    <row r="10" ht="83" hidden="1" customHeight="1" spans="1:9">
      <c r="A10" s="3">
        <v>5</v>
      </c>
      <c r="B10" s="3" t="s">
        <v>18</v>
      </c>
      <c r="C10" s="3" t="s">
        <v>27</v>
      </c>
      <c r="D10" s="3" t="s">
        <v>28</v>
      </c>
      <c r="E10" s="7" t="s">
        <v>29</v>
      </c>
      <c r="F10" s="3" t="s">
        <v>22</v>
      </c>
      <c r="G10" s="3">
        <v>510</v>
      </c>
      <c r="H10" s="3" t="s">
        <v>18</v>
      </c>
      <c r="I10" s="7" t="s">
        <v>27</v>
      </c>
    </row>
    <row r="11" ht="50" hidden="1" customHeight="1" spans="1:9">
      <c r="A11" s="3">
        <v>6</v>
      </c>
      <c r="B11" s="3" t="s">
        <v>15</v>
      </c>
      <c r="C11" s="3" t="s">
        <v>30</v>
      </c>
      <c r="D11" s="3" t="s">
        <v>30</v>
      </c>
      <c r="E11" s="3"/>
      <c r="F11" s="3" t="s">
        <v>22</v>
      </c>
      <c r="G11" s="3">
        <v>319.8</v>
      </c>
      <c r="H11" s="3" t="s">
        <v>31</v>
      </c>
      <c r="I11" s="47" t="s">
        <v>32</v>
      </c>
    </row>
    <row r="12" ht="50" hidden="1" customHeight="1" spans="1:9">
      <c r="A12" s="44" t="s">
        <v>33</v>
      </c>
      <c r="B12" s="45"/>
      <c r="C12" s="45"/>
      <c r="D12" s="45"/>
      <c r="E12" s="45"/>
      <c r="F12" s="46"/>
      <c r="G12" s="3">
        <f>SUM(G6:G11)</f>
        <v>4739.8</v>
      </c>
      <c r="H12" s="3"/>
      <c r="I12" s="47"/>
    </row>
    <row r="13" ht="50" hidden="1" customHeight="1" spans="1:9">
      <c r="A13" s="3">
        <v>7</v>
      </c>
      <c r="B13" s="3" t="s">
        <v>34</v>
      </c>
      <c r="C13" s="3" t="s">
        <v>35</v>
      </c>
      <c r="D13" s="3" t="s">
        <v>36</v>
      </c>
      <c r="E13" s="3" t="s">
        <v>37</v>
      </c>
      <c r="F13" s="3" t="s">
        <v>34</v>
      </c>
      <c r="G13" s="3">
        <v>100</v>
      </c>
      <c r="H13" s="3" t="s">
        <v>38</v>
      </c>
      <c r="I13" s="3" t="s">
        <v>39</v>
      </c>
    </row>
    <row r="14" ht="50" hidden="1" customHeight="1" spans="1:9">
      <c r="A14" s="3">
        <v>8</v>
      </c>
      <c r="B14" s="3" t="s">
        <v>34</v>
      </c>
      <c r="C14" s="3" t="s">
        <v>40</v>
      </c>
      <c r="D14" s="3" t="s">
        <v>41</v>
      </c>
      <c r="E14" s="3" t="s">
        <v>42</v>
      </c>
      <c r="F14" s="3" t="s">
        <v>34</v>
      </c>
      <c r="G14" s="3">
        <v>60</v>
      </c>
      <c r="H14" s="3" t="s">
        <v>38</v>
      </c>
      <c r="I14" s="3" t="s">
        <v>27</v>
      </c>
    </row>
    <row r="15" ht="50" hidden="1" customHeight="1" spans="1:10">
      <c r="A15" s="3">
        <v>9</v>
      </c>
      <c r="B15" s="3" t="s">
        <v>34</v>
      </c>
      <c r="C15" s="3" t="s">
        <v>43</v>
      </c>
      <c r="D15" s="3" t="s">
        <v>44</v>
      </c>
      <c r="E15" s="3" t="s">
        <v>45</v>
      </c>
      <c r="F15" s="3" t="s">
        <v>46</v>
      </c>
      <c r="G15" s="3">
        <v>100</v>
      </c>
      <c r="H15" s="3" t="s">
        <v>38</v>
      </c>
      <c r="I15" s="3" t="s">
        <v>47</v>
      </c>
      <c r="J15" t="s">
        <v>48</v>
      </c>
    </row>
    <row r="16" ht="50" hidden="1" customHeight="1" spans="1:10">
      <c r="A16" s="3">
        <v>10</v>
      </c>
      <c r="B16" s="3" t="s">
        <v>34</v>
      </c>
      <c r="C16" s="3" t="s">
        <v>43</v>
      </c>
      <c r="D16" s="3" t="s">
        <v>49</v>
      </c>
      <c r="E16" s="3" t="s">
        <v>50</v>
      </c>
      <c r="F16" s="3" t="s">
        <v>46</v>
      </c>
      <c r="G16" s="3">
        <v>640</v>
      </c>
      <c r="H16" s="3" t="s">
        <v>38</v>
      </c>
      <c r="I16" s="3" t="s">
        <v>51</v>
      </c>
      <c r="J16" t="s">
        <v>48</v>
      </c>
    </row>
    <row r="17" ht="50" hidden="1" customHeight="1" spans="1:10">
      <c r="A17" s="3">
        <v>11</v>
      </c>
      <c r="B17" s="3" t="s">
        <v>34</v>
      </c>
      <c r="C17" s="3" t="s">
        <v>43</v>
      </c>
      <c r="D17" s="3" t="s">
        <v>52</v>
      </c>
      <c r="E17" s="3" t="s">
        <v>53</v>
      </c>
      <c r="F17" s="3" t="s">
        <v>46</v>
      </c>
      <c r="G17" s="3">
        <v>310</v>
      </c>
      <c r="H17" s="3" t="s">
        <v>38</v>
      </c>
      <c r="I17" s="3" t="s">
        <v>54</v>
      </c>
      <c r="J17" t="s">
        <v>48</v>
      </c>
    </row>
    <row r="18" ht="50" hidden="1" customHeight="1" spans="1:9">
      <c r="A18" s="3">
        <v>12</v>
      </c>
      <c r="B18" s="3" t="s">
        <v>34</v>
      </c>
      <c r="C18" s="3" t="s">
        <v>55</v>
      </c>
      <c r="D18" s="3" t="s">
        <v>56</v>
      </c>
      <c r="E18" s="3" t="s">
        <v>57</v>
      </c>
      <c r="F18" s="3" t="s">
        <v>58</v>
      </c>
      <c r="G18" s="3">
        <v>300</v>
      </c>
      <c r="H18" s="3" t="s">
        <v>59</v>
      </c>
      <c r="I18" s="3" t="s">
        <v>60</v>
      </c>
    </row>
    <row r="19" ht="50" hidden="1" customHeight="1" spans="1:9">
      <c r="A19" s="3">
        <v>13</v>
      </c>
      <c r="B19" s="3" t="s">
        <v>34</v>
      </c>
      <c r="C19" s="3" t="s">
        <v>55</v>
      </c>
      <c r="D19" s="3" t="s">
        <v>61</v>
      </c>
      <c r="E19" s="3" t="s">
        <v>62</v>
      </c>
      <c r="F19" s="3" t="s">
        <v>63</v>
      </c>
      <c r="G19" s="3">
        <v>230</v>
      </c>
      <c r="H19" s="3" t="s">
        <v>38</v>
      </c>
      <c r="I19" s="3" t="s">
        <v>19</v>
      </c>
    </row>
    <row r="20" ht="50" hidden="1" customHeight="1" spans="1:10">
      <c r="A20" s="3">
        <v>14</v>
      </c>
      <c r="B20" s="3" t="s">
        <v>34</v>
      </c>
      <c r="C20" s="3" t="s">
        <v>55</v>
      </c>
      <c r="D20" s="3" t="s">
        <v>64</v>
      </c>
      <c r="E20" s="3" t="s">
        <v>65</v>
      </c>
      <c r="F20" s="3" t="s">
        <v>66</v>
      </c>
      <c r="G20" s="3">
        <v>310</v>
      </c>
      <c r="H20" s="3" t="s">
        <v>38</v>
      </c>
      <c r="I20" s="3" t="s">
        <v>19</v>
      </c>
      <c r="J20" t="s">
        <v>48</v>
      </c>
    </row>
    <row r="21" ht="50" hidden="1" customHeight="1" spans="1:9">
      <c r="A21" s="3">
        <v>15</v>
      </c>
      <c r="B21" s="3" t="s">
        <v>34</v>
      </c>
      <c r="C21" s="3" t="s">
        <v>67</v>
      </c>
      <c r="D21" s="3" t="s">
        <v>68</v>
      </c>
      <c r="E21" s="3" t="s">
        <v>69</v>
      </c>
      <c r="F21" s="3" t="s">
        <v>66</v>
      </c>
      <c r="G21" s="3">
        <v>420.4</v>
      </c>
      <c r="H21" s="3" t="s">
        <v>38</v>
      </c>
      <c r="I21" s="3" t="s">
        <v>60</v>
      </c>
    </row>
    <row r="22" ht="50" hidden="1" customHeight="1" spans="1:9">
      <c r="A22" s="3">
        <v>16</v>
      </c>
      <c r="B22" s="3" t="s">
        <v>34</v>
      </c>
      <c r="C22" s="3" t="s">
        <v>67</v>
      </c>
      <c r="D22" s="3" t="s">
        <v>70</v>
      </c>
      <c r="E22" s="3" t="s">
        <v>71</v>
      </c>
      <c r="F22" s="3" t="s">
        <v>46</v>
      </c>
      <c r="G22" s="3">
        <v>260</v>
      </c>
      <c r="H22" s="3" t="s">
        <v>38</v>
      </c>
      <c r="I22" s="3" t="s">
        <v>54</v>
      </c>
    </row>
    <row r="23" ht="50" hidden="1" customHeight="1" spans="1:9">
      <c r="A23" s="44" t="s">
        <v>72</v>
      </c>
      <c r="B23" s="45"/>
      <c r="C23" s="45"/>
      <c r="D23" s="45"/>
      <c r="E23" s="45"/>
      <c r="F23" s="46"/>
      <c r="G23" s="3">
        <f>SUM(G13:G22)</f>
        <v>2730.4</v>
      </c>
      <c r="H23" s="3"/>
      <c r="I23" s="3"/>
    </row>
    <row r="24" ht="50" hidden="1" customHeight="1" spans="1:9">
      <c r="A24" s="3">
        <v>17</v>
      </c>
      <c r="B24" s="3" t="s">
        <v>73</v>
      </c>
      <c r="C24" s="3" t="s">
        <v>19</v>
      </c>
      <c r="D24" s="3" t="s">
        <v>74</v>
      </c>
      <c r="E24" s="3" t="s">
        <v>75</v>
      </c>
      <c r="F24" s="3" t="s">
        <v>73</v>
      </c>
      <c r="G24" s="3">
        <v>200</v>
      </c>
      <c r="H24" s="3" t="s">
        <v>76</v>
      </c>
      <c r="I24" s="3" t="s">
        <v>19</v>
      </c>
    </row>
    <row r="25" ht="50" hidden="1" customHeight="1" spans="1:9">
      <c r="A25" s="3">
        <v>18</v>
      </c>
      <c r="B25" s="3" t="s">
        <v>73</v>
      </c>
      <c r="C25" s="3" t="s">
        <v>27</v>
      </c>
      <c r="D25" s="3" t="s">
        <v>77</v>
      </c>
      <c r="E25" s="3" t="s">
        <v>78</v>
      </c>
      <c r="F25" s="3" t="s">
        <v>73</v>
      </c>
      <c r="G25" s="3">
        <v>15</v>
      </c>
      <c r="H25" s="3" t="s">
        <v>76</v>
      </c>
      <c r="I25" s="3" t="s">
        <v>27</v>
      </c>
    </row>
    <row r="26" ht="50" hidden="1" customHeight="1" spans="1:9">
      <c r="A26" s="3">
        <v>19</v>
      </c>
      <c r="B26" s="3" t="s">
        <v>73</v>
      </c>
      <c r="C26" s="3" t="s">
        <v>79</v>
      </c>
      <c r="D26" s="3" t="s">
        <v>80</v>
      </c>
      <c r="E26" s="3" t="s">
        <v>81</v>
      </c>
      <c r="F26" s="3" t="s">
        <v>82</v>
      </c>
      <c r="G26" s="3">
        <v>400</v>
      </c>
      <c r="H26" s="3" t="s">
        <v>76</v>
      </c>
      <c r="I26" s="3" t="s">
        <v>54</v>
      </c>
    </row>
    <row r="27" ht="50" hidden="1" customHeight="1" spans="1:10">
      <c r="A27" s="3">
        <v>20</v>
      </c>
      <c r="B27" s="3" t="s">
        <v>73</v>
      </c>
      <c r="C27" s="3" t="s">
        <v>79</v>
      </c>
      <c r="D27" s="3" t="s">
        <v>83</v>
      </c>
      <c r="E27" s="3" t="s">
        <v>84</v>
      </c>
      <c r="F27" s="3" t="s">
        <v>85</v>
      </c>
      <c r="G27" s="3">
        <v>300</v>
      </c>
      <c r="H27" s="3" t="s">
        <v>76</v>
      </c>
      <c r="I27" s="3" t="s">
        <v>54</v>
      </c>
      <c r="J27" t="s">
        <v>48</v>
      </c>
    </row>
    <row r="28" ht="50" hidden="1" customHeight="1" spans="1:9">
      <c r="A28" s="3">
        <v>21</v>
      </c>
      <c r="B28" s="3" t="s">
        <v>73</v>
      </c>
      <c r="C28" s="3" t="s">
        <v>79</v>
      </c>
      <c r="D28" s="3" t="s">
        <v>86</v>
      </c>
      <c r="E28" s="3" t="s">
        <v>87</v>
      </c>
      <c r="F28" s="3" t="s">
        <v>88</v>
      </c>
      <c r="G28" s="3">
        <v>60</v>
      </c>
      <c r="H28" s="3" t="s">
        <v>76</v>
      </c>
      <c r="I28" s="3" t="s">
        <v>51</v>
      </c>
    </row>
    <row r="29" ht="50" hidden="1" customHeight="1" spans="1:10">
      <c r="A29" s="3">
        <v>22</v>
      </c>
      <c r="B29" s="3" t="s">
        <v>73</v>
      </c>
      <c r="C29" s="3" t="s">
        <v>79</v>
      </c>
      <c r="D29" s="3" t="s">
        <v>89</v>
      </c>
      <c r="E29" s="3" t="s">
        <v>90</v>
      </c>
      <c r="F29" s="3" t="s">
        <v>88</v>
      </c>
      <c r="G29" s="3">
        <v>150</v>
      </c>
      <c r="H29" s="3" t="s">
        <v>76</v>
      </c>
      <c r="I29" s="3" t="s">
        <v>54</v>
      </c>
      <c r="J29" t="s">
        <v>48</v>
      </c>
    </row>
    <row r="30" ht="67" hidden="1" customHeight="1" spans="1:10">
      <c r="A30" s="3">
        <v>23</v>
      </c>
      <c r="B30" s="3" t="s">
        <v>73</v>
      </c>
      <c r="C30" s="3" t="s">
        <v>79</v>
      </c>
      <c r="D30" s="3" t="s">
        <v>91</v>
      </c>
      <c r="E30" s="3" t="s">
        <v>92</v>
      </c>
      <c r="F30" s="3" t="s">
        <v>88</v>
      </c>
      <c r="G30" s="3">
        <v>800</v>
      </c>
      <c r="H30" s="3" t="s">
        <v>76</v>
      </c>
      <c r="I30" s="3" t="s">
        <v>93</v>
      </c>
      <c r="J30" t="s">
        <v>48</v>
      </c>
    </row>
    <row r="31" ht="50" hidden="1" customHeight="1" spans="1:9">
      <c r="A31" s="3">
        <v>24</v>
      </c>
      <c r="B31" s="3" t="s">
        <v>73</v>
      </c>
      <c r="C31" s="3" t="s">
        <v>79</v>
      </c>
      <c r="D31" s="3" t="s">
        <v>94</v>
      </c>
      <c r="E31" s="3" t="s">
        <v>95</v>
      </c>
      <c r="F31" s="3" t="s">
        <v>88</v>
      </c>
      <c r="G31" s="3">
        <v>150</v>
      </c>
      <c r="H31" s="3" t="s">
        <v>76</v>
      </c>
      <c r="I31" s="3" t="s">
        <v>54</v>
      </c>
    </row>
    <row r="32" ht="50" hidden="1" customHeight="1" spans="1:9">
      <c r="A32" s="3">
        <v>25</v>
      </c>
      <c r="B32" s="3" t="s">
        <v>73</v>
      </c>
      <c r="C32" s="3" t="s">
        <v>79</v>
      </c>
      <c r="D32" s="3" t="s">
        <v>96</v>
      </c>
      <c r="E32" s="3" t="s">
        <v>97</v>
      </c>
      <c r="F32" s="3" t="s">
        <v>88</v>
      </c>
      <c r="G32" s="3">
        <v>300</v>
      </c>
      <c r="H32" s="3" t="s">
        <v>76</v>
      </c>
      <c r="I32" s="3" t="s">
        <v>54</v>
      </c>
    </row>
    <row r="33" ht="50" hidden="1" customHeight="1" spans="1:9">
      <c r="A33" s="3">
        <v>26</v>
      </c>
      <c r="B33" s="3" t="s">
        <v>73</v>
      </c>
      <c r="C33" s="3" t="s">
        <v>67</v>
      </c>
      <c r="D33" s="3" t="s">
        <v>98</v>
      </c>
      <c r="E33" s="3" t="s">
        <v>99</v>
      </c>
      <c r="F33" s="3" t="s">
        <v>88</v>
      </c>
      <c r="G33" s="3">
        <v>50</v>
      </c>
      <c r="H33" s="3" t="s">
        <v>76</v>
      </c>
      <c r="I33" s="3" t="s">
        <v>60</v>
      </c>
    </row>
    <row r="34" ht="50" hidden="1" customHeight="1" spans="1:9">
      <c r="A34" s="3">
        <v>27</v>
      </c>
      <c r="B34" s="3" t="s">
        <v>73</v>
      </c>
      <c r="C34" s="3" t="s">
        <v>67</v>
      </c>
      <c r="D34" s="3" t="s">
        <v>100</v>
      </c>
      <c r="E34" s="3" t="s">
        <v>101</v>
      </c>
      <c r="F34" s="3" t="s">
        <v>82</v>
      </c>
      <c r="G34" s="3">
        <v>50</v>
      </c>
      <c r="H34" s="3" t="s">
        <v>76</v>
      </c>
      <c r="I34" s="3" t="s">
        <v>54</v>
      </c>
    </row>
    <row r="35" ht="50" hidden="1" customHeight="1" spans="1:9">
      <c r="A35" s="3">
        <v>28</v>
      </c>
      <c r="B35" s="3" t="s">
        <v>73</v>
      </c>
      <c r="C35" s="3" t="s">
        <v>35</v>
      </c>
      <c r="D35" s="3" t="s">
        <v>102</v>
      </c>
      <c r="E35" s="3" t="s">
        <v>103</v>
      </c>
      <c r="F35" s="3"/>
      <c r="G35" s="3">
        <v>30</v>
      </c>
      <c r="H35" s="3" t="s">
        <v>76</v>
      </c>
      <c r="I35" s="3" t="s">
        <v>39</v>
      </c>
    </row>
    <row r="36" ht="50" hidden="1" customHeight="1" spans="1:9">
      <c r="A36" s="44" t="s">
        <v>104</v>
      </c>
      <c r="B36" s="45"/>
      <c r="C36" s="45"/>
      <c r="D36" s="45"/>
      <c r="E36" s="45"/>
      <c r="F36" s="46"/>
      <c r="G36" s="3">
        <f>SUM(G24:G35)</f>
        <v>2505</v>
      </c>
      <c r="H36" s="3"/>
      <c r="I36" s="12"/>
    </row>
    <row r="37" ht="50" hidden="1" customHeight="1" spans="1:9">
      <c r="A37" s="3">
        <v>29</v>
      </c>
      <c r="B37" s="3" t="s">
        <v>105</v>
      </c>
      <c r="C37" s="3" t="s">
        <v>106</v>
      </c>
      <c r="D37" s="3" t="s">
        <v>107</v>
      </c>
      <c r="E37" s="3" t="s">
        <v>108</v>
      </c>
      <c r="F37" s="3" t="s">
        <v>105</v>
      </c>
      <c r="G37" s="3">
        <v>100</v>
      </c>
      <c r="H37" s="3" t="s">
        <v>109</v>
      </c>
      <c r="I37" s="3" t="s">
        <v>39</v>
      </c>
    </row>
    <row r="38" ht="50" hidden="1" customHeight="1" spans="1:9">
      <c r="A38" s="3">
        <v>30</v>
      </c>
      <c r="B38" s="3" t="s">
        <v>105</v>
      </c>
      <c r="C38" s="3" t="s">
        <v>27</v>
      </c>
      <c r="D38" s="3" t="s">
        <v>110</v>
      </c>
      <c r="E38" s="3" t="s">
        <v>108</v>
      </c>
      <c r="F38" s="3" t="s">
        <v>105</v>
      </c>
      <c r="G38" s="3">
        <v>20</v>
      </c>
      <c r="H38" s="3" t="s">
        <v>109</v>
      </c>
      <c r="I38" s="3" t="s">
        <v>27</v>
      </c>
    </row>
    <row r="39" ht="104" hidden="1" customHeight="1" spans="1:9">
      <c r="A39" s="3">
        <v>31</v>
      </c>
      <c r="B39" s="3" t="s">
        <v>105</v>
      </c>
      <c r="C39" s="3" t="s">
        <v>79</v>
      </c>
      <c r="D39" s="3" t="s">
        <v>111</v>
      </c>
      <c r="E39" s="3" t="s">
        <v>112</v>
      </c>
      <c r="F39" s="3" t="s">
        <v>113</v>
      </c>
      <c r="G39" s="3">
        <v>90</v>
      </c>
      <c r="H39" s="3" t="s">
        <v>109</v>
      </c>
      <c r="I39" s="3" t="s">
        <v>47</v>
      </c>
    </row>
    <row r="40" ht="79" hidden="1" customHeight="1" spans="1:9">
      <c r="A40" s="3">
        <v>32</v>
      </c>
      <c r="B40" s="3" t="s">
        <v>105</v>
      </c>
      <c r="C40" s="3" t="s">
        <v>79</v>
      </c>
      <c r="D40" s="3" t="s">
        <v>114</v>
      </c>
      <c r="E40" s="3" t="s">
        <v>115</v>
      </c>
      <c r="F40" s="3" t="s">
        <v>116</v>
      </c>
      <c r="G40" s="3">
        <v>50</v>
      </c>
      <c r="H40" s="3" t="s">
        <v>109</v>
      </c>
      <c r="I40" s="3" t="s">
        <v>47</v>
      </c>
    </row>
    <row r="41" ht="67" hidden="1" customHeight="1" spans="1:9">
      <c r="A41" s="3">
        <v>33</v>
      </c>
      <c r="B41" s="3" t="s">
        <v>105</v>
      </c>
      <c r="C41" s="3" t="s">
        <v>79</v>
      </c>
      <c r="D41" s="3" t="s">
        <v>117</v>
      </c>
      <c r="E41" s="3" t="s">
        <v>118</v>
      </c>
      <c r="F41" s="3" t="s">
        <v>119</v>
      </c>
      <c r="G41" s="3">
        <v>300</v>
      </c>
      <c r="H41" s="3" t="s">
        <v>109</v>
      </c>
      <c r="I41" s="3" t="s">
        <v>47</v>
      </c>
    </row>
    <row r="42" ht="50" hidden="1" customHeight="1" spans="1:9">
      <c r="A42" s="3">
        <v>34</v>
      </c>
      <c r="B42" s="3" t="s">
        <v>105</v>
      </c>
      <c r="C42" s="3" t="s">
        <v>79</v>
      </c>
      <c r="D42" s="3" t="s">
        <v>120</v>
      </c>
      <c r="E42" s="3" t="s">
        <v>121</v>
      </c>
      <c r="F42" s="3" t="s">
        <v>105</v>
      </c>
      <c r="G42" s="3">
        <v>175</v>
      </c>
      <c r="H42" s="3" t="s">
        <v>109</v>
      </c>
      <c r="I42" s="3" t="s">
        <v>54</v>
      </c>
    </row>
    <row r="43" ht="50" hidden="1" customHeight="1" spans="1:10">
      <c r="A43" s="3">
        <v>35</v>
      </c>
      <c r="B43" s="3" t="s">
        <v>105</v>
      </c>
      <c r="C43" s="3" t="s">
        <v>79</v>
      </c>
      <c r="D43" s="3" t="s">
        <v>122</v>
      </c>
      <c r="E43" s="3" t="s">
        <v>123</v>
      </c>
      <c r="F43" s="3" t="s">
        <v>105</v>
      </c>
      <c r="G43" s="3">
        <v>650</v>
      </c>
      <c r="H43" s="3" t="s">
        <v>109</v>
      </c>
      <c r="I43" s="3" t="s">
        <v>54</v>
      </c>
      <c r="J43" t="s">
        <v>124</v>
      </c>
    </row>
    <row r="44" ht="50" hidden="1" customHeight="1" spans="1:10">
      <c r="A44" s="3">
        <v>36</v>
      </c>
      <c r="B44" s="3" t="s">
        <v>105</v>
      </c>
      <c r="C44" s="3" t="s">
        <v>79</v>
      </c>
      <c r="D44" s="3" t="s">
        <v>125</v>
      </c>
      <c r="E44" s="3" t="s">
        <v>126</v>
      </c>
      <c r="F44" s="3" t="s">
        <v>127</v>
      </c>
      <c r="G44" s="3">
        <v>50</v>
      </c>
      <c r="H44" s="3" t="s">
        <v>109</v>
      </c>
      <c r="I44" s="3" t="s">
        <v>47</v>
      </c>
      <c r="J44" t="s">
        <v>124</v>
      </c>
    </row>
    <row r="45" ht="50" hidden="1" customHeight="1" spans="1:10">
      <c r="A45" s="3">
        <v>37</v>
      </c>
      <c r="B45" s="3" t="s">
        <v>105</v>
      </c>
      <c r="C45" s="3" t="s">
        <v>79</v>
      </c>
      <c r="D45" s="3" t="s">
        <v>128</v>
      </c>
      <c r="E45" s="3" t="s">
        <v>129</v>
      </c>
      <c r="F45" s="3" t="s">
        <v>105</v>
      </c>
      <c r="G45" s="3">
        <v>35</v>
      </c>
      <c r="H45" s="3" t="s">
        <v>109</v>
      </c>
      <c r="I45" s="3" t="s">
        <v>51</v>
      </c>
      <c r="J45" t="s">
        <v>124</v>
      </c>
    </row>
    <row r="46" ht="50" hidden="1" customHeight="1" spans="1:10">
      <c r="A46" s="3">
        <v>38</v>
      </c>
      <c r="B46" s="3" t="s">
        <v>105</v>
      </c>
      <c r="C46" s="3" t="s">
        <v>79</v>
      </c>
      <c r="D46" s="3" t="s">
        <v>130</v>
      </c>
      <c r="E46" s="3" t="s">
        <v>131</v>
      </c>
      <c r="F46" s="3" t="s">
        <v>105</v>
      </c>
      <c r="G46" s="3">
        <v>35</v>
      </c>
      <c r="H46" s="3" t="s">
        <v>109</v>
      </c>
      <c r="I46" s="3" t="s">
        <v>132</v>
      </c>
      <c r="J46" t="s">
        <v>124</v>
      </c>
    </row>
    <row r="47" ht="50" hidden="1" customHeight="1" spans="1:10">
      <c r="A47" s="3">
        <v>39</v>
      </c>
      <c r="B47" s="3" t="s">
        <v>105</v>
      </c>
      <c r="C47" s="3" t="s">
        <v>79</v>
      </c>
      <c r="D47" s="3" t="s">
        <v>133</v>
      </c>
      <c r="E47" s="3" t="s">
        <v>134</v>
      </c>
      <c r="F47" s="3" t="s">
        <v>135</v>
      </c>
      <c r="G47" s="3">
        <v>200</v>
      </c>
      <c r="H47" s="3" t="s">
        <v>109</v>
      </c>
      <c r="I47" s="3" t="s">
        <v>47</v>
      </c>
      <c r="J47" t="s">
        <v>124</v>
      </c>
    </row>
    <row r="48" ht="125" hidden="1" customHeight="1" spans="1:10">
      <c r="A48" s="3">
        <v>40</v>
      </c>
      <c r="B48" s="3" t="s">
        <v>105</v>
      </c>
      <c r="C48" s="3" t="s">
        <v>67</v>
      </c>
      <c r="D48" s="3" t="s">
        <v>136</v>
      </c>
      <c r="E48" s="3" t="s">
        <v>137</v>
      </c>
      <c r="F48" s="3" t="s">
        <v>138</v>
      </c>
      <c r="G48" s="3">
        <v>100</v>
      </c>
      <c r="H48" s="3" t="s">
        <v>109</v>
      </c>
      <c r="I48" s="3" t="s">
        <v>54</v>
      </c>
      <c r="J48" t="s">
        <v>124</v>
      </c>
    </row>
    <row r="49" ht="50" hidden="1" customHeight="1" spans="1:10">
      <c r="A49" s="3">
        <v>41</v>
      </c>
      <c r="B49" s="3" t="s">
        <v>105</v>
      </c>
      <c r="C49" s="3" t="s">
        <v>67</v>
      </c>
      <c r="D49" s="3" t="s">
        <v>139</v>
      </c>
      <c r="E49" s="3" t="s">
        <v>140</v>
      </c>
      <c r="F49" s="3" t="s">
        <v>141</v>
      </c>
      <c r="G49" s="3">
        <v>100</v>
      </c>
      <c r="H49" s="3" t="s">
        <v>109</v>
      </c>
      <c r="I49" s="3" t="s">
        <v>60</v>
      </c>
      <c r="J49" t="s">
        <v>124</v>
      </c>
    </row>
    <row r="50" ht="50" hidden="1" customHeight="1" spans="1:10">
      <c r="A50" s="3">
        <v>42</v>
      </c>
      <c r="B50" s="3" t="s">
        <v>105</v>
      </c>
      <c r="C50" s="3" t="s">
        <v>142</v>
      </c>
      <c r="D50" s="3" t="s">
        <v>143</v>
      </c>
      <c r="E50" s="3" t="s">
        <v>108</v>
      </c>
      <c r="F50" s="3" t="s">
        <v>105</v>
      </c>
      <c r="G50" s="3">
        <v>130</v>
      </c>
      <c r="H50" s="3" t="s">
        <v>109</v>
      </c>
      <c r="I50" s="3" t="s">
        <v>19</v>
      </c>
      <c r="J50" t="s">
        <v>124</v>
      </c>
    </row>
    <row r="51" ht="50" hidden="1" customHeight="1" spans="1:9">
      <c r="A51" s="44" t="s">
        <v>144</v>
      </c>
      <c r="B51" s="45"/>
      <c r="C51" s="45"/>
      <c r="D51" s="45"/>
      <c r="E51" s="45"/>
      <c r="F51" s="46"/>
      <c r="G51" s="3">
        <f>SUM(G37:G50)</f>
        <v>2035</v>
      </c>
      <c r="H51" s="3"/>
      <c r="I51" s="3"/>
    </row>
    <row r="52" ht="50" hidden="1" customHeight="1" spans="1:9">
      <c r="A52" s="3">
        <v>43</v>
      </c>
      <c r="B52" s="3" t="s">
        <v>145</v>
      </c>
      <c r="C52" s="3" t="s">
        <v>35</v>
      </c>
      <c r="D52" s="3" t="s">
        <v>146</v>
      </c>
      <c r="E52" s="6"/>
      <c r="F52" s="3" t="s">
        <v>145</v>
      </c>
      <c r="G52" s="3">
        <v>61.2</v>
      </c>
      <c r="H52" s="3" t="s">
        <v>147</v>
      </c>
      <c r="I52" s="12" t="s">
        <v>39</v>
      </c>
    </row>
    <row r="53" ht="50" hidden="1" customHeight="1" spans="1:9">
      <c r="A53" s="3">
        <v>44</v>
      </c>
      <c r="B53" s="3" t="s">
        <v>145</v>
      </c>
      <c r="C53" s="3" t="s">
        <v>27</v>
      </c>
      <c r="D53" s="3" t="s">
        <v>148</v>
      </c>
      <c r="E53" s="6"/>
      <c r="F53" s="3" t="s">
        <v>145</v>
      </c>
      <c r="G53" s="3">
        <v>40</v>
      </c>
      <c r="H53" s="3" t="s">
        <v>147</v>
      </c>
      <c r="I53" s="12" t="s">
        <v>27</v>
      </c>
    </row>
    <row r="54" ht="50" hidden="1" customHeight="1" spans="1:10">
      <c r="A54" s="3">
        <v>45</v>
      </c>
      <c r="B54" s="3" t="s">
        <v>145</v>
      </c>
      <c r="C54" s="3" t="s">
        <v>79</v>
      </c>
      <c r="D54" s="3" t="s">
        <v>149</v>
      </c>
      <c r="E54" s="3" t="s">
        <v>150</v>
      </c>
      <c r="F54" s="3" t="s">
        <v>151</v>
      </c>
      <c r="G54" s="3">
        <v>90</v>
      </c>
      <c r="H54" s="3" t="s">
        <v>147</v>
      </c>
      <c r="I54" s="12" t="s">
        <v>47</v>
      </c>
      <c r="J54" t="s">
        <v>48</v>
      </c>
    </row>
    <row r="55" ht="50" hidden="1" customHeight="1" spans="1:10">
      <c r="A55" s="3">
        <v>46</v>
      </c>
      <c r="B55" s="3" t="s">
        <v>145</v>
      </c>
      <c r="C55" s="3" t="s">
        <v>79</v>
      </c>
      <c r="D55" s="3" t="s">
        <v>152</v>
      </c>
      <c r="E55" s="3" t="s">
        <v>153</v>
      </c>
      <c r="F55" s="3" t="s">
        <v>154</v>
      </c>
      <c r="G55" s="3">
        <v>250</v>
      </c>
      <c r="H55" s="3" t="s">
        <v>147</v>
      </c>
      <c r="I55" s="12" t="s">
        <v>47</v>
      </c>
      <c r="J55" t="s">
        <v>48</v>
      </c>
    </row>
    <row r="56" ht="50" hidden="1" customHeight="1" spans="1:10">
      <c r="A56" s="3">
        <v>47</v>
      </c>
      <c r="B56" s="3" t="s">
        <v>145</v>
      </c>
      <c r="C56" s="3" t="s">
        <v>79</v>
      </c>
      <c r="D56" s="3" t="s">
        <v>155</v>
      </c>
      <c r="E56" s="3" t="s">
        <v>156</v>
      </c>
      <c r="F56" s="3" t="s">
        <v>157</v>
      </c>
      <c r="G56" s="3">
        <v>84</v>
      </c>
      <c r="H56" s="3" t="s">
        <v>147</v>
      </c>
      <c r="I56" s="12" t="s">
        <v>51</v>
      </c>
      <c r="J56" t="s">
        <v>48</v>
      </c>
    </row>
    <row r="57" ht="50" hidden="1" customHeight="1" spans="1:10">
      <c r="A57" s="3">
        <v>48</v>
      </c>
      <c r="B57" s="3" t="s">
        <v>145</v>
      </c>
      <c r="C57" s="3" t="s">
        <v>79</v>
      </c>
      <c r="D57" s="3" t="s">
        <v>158</v>
      </c>
      <c r="E57" s="3" t="s">
        <v>159</v>
      </c>
      <c r="F57" s="3" t="s">
        <v>157</v>
      </c>
      <c r="G57" s="3">
        <v>30</v>
      </c>
      <c r="H57" s="3" t="s">
        <v>147</v>
      </c>
      <c r="I57" s="12" t="s">
        <v>54</v>
      </c>
      <c r="J57" t="s">
        <v>48</v>
      </c>
    </row>
    <row r="58" ht="50" hidden="1" customHeight="1" spans="1:10">
      <c r="A58" s="3">
        <v>49</v>
      </c>
      <c r="B58" s="3" t="s">
        <v>145</v>
      </c>
      <c r="C58" s="3" t="s">
        <v>79</v>
      </c>
      <c r="D58" s="3" t="s">
        <v>160</v>
      </c>
      <c r="E58" s="3" t="s">
        <v>161</v>
      </c>
      <c r="F58" s="3" t="s">
        <v>157</v>
      </c>
      <c r="G58" s="3">
        <v>200</v>
      </c>
      <c r="H58" s="3" t="s">
        <v>147</v>
      </c>
      <c r="I58" s="12" t="s">
        <v>54</v>
      </c>
      <c r="J58" t="s">
        <v>48</v>
      </c>
    </row>
    <row r="59" ht="50" hidden="1" customHeight="1" spans="1:10">
      <c r="A59" s="3">
        <v>50</v>
      </c>
      <c r="B59" s="3" t="s">
        <v>145</v>
      </c>
      <c r="C59" s="3" t="s">
        <v>79</v>
      </c>
      <c r="D59" s="3" t="s">
        <v>162</v>
      </c>
      <c r="E59" s="3" t="s">
        <v>163</v>
      </c>
      <c r="F59" s="3" t="s">
        <v>164</v>
      </c>
      <c r="G59" s="3">
        <v>54</v>
      </c>
      <c r="H59" s="3" t="s">
        <v>147</v>
      </c>
      <c r="I59" s="12" t="s">
        <v>54</v>
      </c>
      <c r="J59" t="s">
        <v>48</v>
      </c>
    </row>
    <row r="60" ht="50" hidden="1" customHeight="1" spans="1:10">
      <c r="A60" s="3">
        <v>51</v>
      </c>
      <c r="B60" s="3" t="s">
        <v>145</v>
      </c>
      <c r="C60" s="3" t="s">
        <v>79</v>
      </c>
      <c r="D60" s="3" t="s">
        <v>165</v>
      </c>
      <c r="E60" s="3" t="s">
        <v>166</v>
      </c>
      <c r="F60" s="3" t="s">
        <v>157</v>
      </c>
      <c r="G60" s="3">
        <v>159.6</v>
      </c>
      <c r="H60" s="3" t="s">
        <v>147</v>
      </c>
      <c r="I60" s="12" t="s">
        <v>54</v>
      </c>
      <c r="J60" t="s">
        <v>48</v>
      </c>
    </row>
    <row r="61" ht="50" hidden="1" customHeight="1" spans="1:10">
      <c r="A61" s="3">
        <v>52</v>
      </c>
      <c r="B61" s="3" t="s">
        <v>145</v>
      </c>
      <c r="C61" s="3" t="s">
        <v>79</v>
      </c>
      <c r="D61" s="3" t="s">
        <v>167</v>
      </c>
      <c r="E61" s="3" t="s">
        <v>168</v>
      </c>
      <c r="F61" s="3" t="s">
        <v>169</v>
      </c>
      <c r="G61" s="3">
        <v>67.2</v>
      </c>
      <c r="H61" s="7" t="s">
        <v>147</v>
      </c>
      <c r="I61" s="12" t="s">
        <v>54</v>
      </c>
      <c r="J61" t="s">
        <v>48</v>
      </c>
    </row>
    <row r="62" ht="50" hidden="1" customHeight="1" spans="1:10">
      <c r="A62" s="3">
        <v>53</v>
      </c>
      <c r="B62" s="3" t="s">
        <v>145</v>
      </c>
      <c r="C62" s="3" t="s">
        <v>67</v>
      </c>
      <c r="D62" s="3" t="s">
        <v>170</v>
      </c>
      <c r="E62" s="3" t="s">
        <v>171</v>
      </c>
      <c r="F62" s="3" t="s">
        <v>172</v>
      </c>
      <c r="G62" s="3">
        <v>50</v>
      </c>
      <c r="H62" s="7" t="s">
        <v>147</v>
      </c>
      <c r="I62" s="12" t="s">
        <v>54</v>
      </c>
      <c r="J62" t="s">
        <v>48</v>
      </c>
    </row>
    <row r="63" ht="50" hidden="1" customHeight="1" spans="1:10">
      <c r="A63" s="3">
        <v>54</v>
      </c>
      <c r="B63" s="3" t="s">
        <v>145</v>
      </c>
      <c r="C63" s="3" t="s">
        <v>67</v>
      </c>
      <c r="D63" s="3" t="s">
        <v>173</v>
      </c>
      <c r="E63" s="3" t="s">
        <v>174</v>
      </c>
      <c r="F63" s="3" t="s">
        <v>172</v>
      </c>
      <c r="G63" s="3">
        <v>347.2</v>
      </c>
      <c r="H63" s="7" t="s">
        <v>147</v>
      </c>
      <c r="I63" s="12" t="s">
        <v>60</v>
      </c>
      <c r="J63" t="s">
        <v>48</v>
      </c>
    </row>
    <row r="64" ht="50" hidden="1" customHeight="1" spans="1:9">
      <c r="A64" s="3">
        <v>55</v>
      </c>
      <c r="B64" s="3" t="s">
        <v>145</v>
      </c>
      <c r="C64" s="3" t="s">
        <v>79</v>
      </c>
      <c r="D64" s="3" t="s">
        <v>175</v>
      </c>
      <c r="E64" s="3" t="s">
        <v>176</v>
      </c>
      <c r="F64" s="3" t="s">
        <v>177</v>
      </c>
      <c r="G64" s="3">
        <v>100</v>
      </c>
      <c r="H64" s="7" t="s">
        <v>147</v>
      </c>
      <c r="I64" s="12" t="s">
        <v>54</v>
      </c>
    </row>
    <row r="65" ht="50" hidden="1" customHeight="1" spans="1:10">
      <c r="A65" s="3">
        <v>56</v>
      </c>
      <c r="B65" s="3" t="s">
        <v>145</v>
      </c>
      <c r="C65" s="3" t="s">
        <v>79</v>
      </c>
      <c r="D65" s="3" t="s">
        <v>178</v>
      </c>
      <c r="E65" s="3" t="s">
        <v>179</v>
      </c>
      <c r="F65" s="3" t="s">
        <v>180</v>
      </c>
      <c r="G65" s="8">
        <v>109.6</v>
      </c>
      <c r="H65" s="7" t="s">
        <v>147</v>
      </c>
      <c r="I65" s="12" t="s">
        <v>47</v>
      </c>
      <c r="J65" t="s">
        <v>48</v>
      </c>
    </row>
    <row r="66" ht="50" hidden="1" customHeight="1" spans="1:9">
      <c r="A66" s="3">
        <v>57</v>
      </c>
      <c r="B66" s="3" t="s">
        <v>145</v>
      </c>
      <c r="C66" s="3" t="s">
        <v>79</v>
      </c>
      <c r="D66" s="3" t="s">
        <v>181</v>
      </c>
      <c r="E66" s="3" t="s">
        <v>182</v>
      </c>
      <c r="F66" s="3" t="s">
        <v>183</v>
      </c>
      <c r="G66" s="17">
        <v>50</v>
      </c>
      <c r="H66" s="7" t="s">
        <v>147</v>
      </c>
      <c r="I66" s="12" t="s">
        <v>47</v>
      </c>
    </row>
    <row r="67" ht="50" hidden="1" customHeight="1" spans="1:9">
      <c r="A67" s="3">
        <v>58</v>
      </c>
      <c r="B67" s="3" t="s">
        <v>145</v>
      </c>
      <c r="C67" s="3" t="s">
        <v>19</v>
      </c>
      <c r="D67" s="3" t="s">
        <v>184</v>
      </c>
      <c r="E67" s="3" t="s">
        <v>185</v>
      </c>
      <c r="F67" s="3" t="s">
        <v>186</v>
      </c>
      <c r="G67" s="17">
        <v>30</v>
      </c>
      <c r="H67" s="7" t="s">
        <v>147</v>
      </c>
      <c r="I67" s="12" t="s">
        <v>47</v>
      </c>
    </row>
    <row r="68" ht="50" hidden="1" customHeight="1" spans="1:9">
      <c r="A68" s="3">
        <v>59</v>
      </c>
      <c r="B68" s="3" t="s">
        <v>145</v>
      </c>
      <c r="C68" s="3" t="s">
        <v>79</v>
      </c>
      <c r="D68" s="3" t="s">
        <v>187</v>
      </c>
      <c r="E68" s="3" t="s">
        <v>188</v>
      </c>
      <c r="F68" s="3" t="s">
        <v>189</v>
      </c>
      <c r="G68" s="17">
        <v>90</v>
      </c>
      <c r="H68" s="7" t="s">
        <v>147</v>
      </c>
      <c r="I68" s="12" t="s">
        <v>47</v>
      </c>
    </row>
    <row r="69" ht="50" hidden="1" customHeight="1" spans="1:9">
      <c r="A69" s="3">
        <v>60</v>
      </c>
      <c r="B69" s="3" t="s">
        <v>145</v>
      </c>
      <c r="C69" s="3" t="s">
        <v>79</v>
      </c>
      <c r="D69" s="3" t="s">
        <v>190</v>
      </c>
      <c r="E69" s="3" t="s">
        <v>191</v>
      </c>
      <c r="F69" s="3" t="s">
        <v>192</v>
      </c>
      <c r="G69" s="17">
        <v>25</v>
      </c>
      <c r="H69" s="7" t="s">
        <v>147</v>
      </c>
      <c r="I69" s="12" t="s">
        <v>47</v>
      </c>
    </row>
    <row r="70" ht="50" hidden="1" customHeight="1" spans="1:9">
      <c r="A70" s="3">
        <v>61</v>
      </c>
      <c r="B70" s="3" t="s">
        <v>145</v>
      </c>
      <c r="C70" s="3" t="s">
        <v>79</v>
      </c>
      <c r="D70" s="3" t="s">
        <v>193</v>
      </c>
      <c r="E70" s="3" t="s">
        <v>194</v>
      </c>
      <c r="F70" s="3" t="s">
        <v>195</v>
      </c>
      <c r="G70" s="8">
        <v>72</v>
      </c>
      <c r="H70" s="7" t="s">
        <v>147</v>
      </c>
      <c r="I70" s="12" t="s">
        <v>47</v>
      </c>
    </row>
    <row r="71" ht="50" hidden="1" customHeight="1" spans="1:9">
      <c r="A71" s="3">
        <v>62</v>
      </c>
      <c r="B71" s="3" t="s">
        <v>145</v>
      </c>
      <c r="C71" s="3" t="s">
        <v>79</v>
      </c>
      <c r="D71" s="3" t="s">
        <v>196</v>
      </c>
      <c r="E71" s="3" t="s">
        <v>197</v>
      </c>
      <c r="F71" s="3" t="s">
        <v>195</v>
      </c>
      <c r="G71" s="8">
        <v>90</v>
      </c>
      <c r="H71" s="7" t="s">
        <v>147</v>
      </c>
      <c r="I71" s="12" t="s">
        <v>47</v>
      </c>
    </row>
    <row r="72" ht="50" hidden="1" customHeight="1" spans="1:9">
      <c r="A72" s="3">
        <v>63</v>
      </c>
      <c r="B72" s="3" t="s">
        <v>145</v>
      </c>
      <c r="C72" s="3" t="s">
        <v>79</v>
      </c>
      <c r="D72" s="3" t="s">
        <v>198</v>
      </c>
      <c r="E72" s="3" t="s">
        <v>199</v>
      </c>
      <c r="F72" s="3" t="s">
        <v>200</v>
      </c>
      <c r="G72" s="17">
        <v>69</v>
      </c>
      <c r="H72" s="7" t="s">
        <v>147</v>
      </c>
      <c r="I72" s="12" t="s">
        <v>47</v>
      </c>
    </row>
    <row r="73" ht="50" hidden="1" customHeight="1" spans="1:9">
      <c r="A73" s="3">
        <v>64</v>
      </c>
      <c r="B73" s="3" t="s">
        <v>145</v>
      </c>
      <c r="C73" s="3" t="s">
        <v>79</v>
      </c>
      <c r="D73" s="3" t="s">
        <v>201</v>
      </c>
      <c r="E73" s="3" t="s">
        <v>202</v>
      </c>
      <c r="F73" s="3" t="s">
        <v>157</v>
      </c>
      <c r="G73" s="17">
        <v>250</v>
      </c>
      <c r="H73" s="7" t="s">
        <v>147</v>
      </c>
      <c r="I73" s="12" t="s">
        <v>54</v>
      </c>
    </row>
    <row r="74" ht="50" hidden="1" customHeight="1" spans="1:9">
      <c r="A74" s="3">
        <v>65</v>
      </c>
      <c r="B74" s="3" t="s">
        <v>145</v>
      </c>
      <c r="C74" s="3" t="s">
        <v>79</v>
      </c>
      <c r="D74" s="3" t="s">
        <v>203</v>
      </c>
      <c r="E74" s="3" t="s">
        <v>204</v>
      </c>
      <c r="F74" s="3" t="s">
        <v>205</v>
      </c>
      <c r="G74" s="17">
        <v>70</v>
      </c>
      <c r="H74" s="7" t="s">
        <v>147</v>
      </c>
      <c r="I74" s="12" t="s">
        <v>47</v>
      </c>
    </row>
    <row r="75" ht="50" hidden="1" customHeight="1" spans="1:9">
      <c r="A75" s="44" t="s">
        <v>206</v>
      </c>
      <c r="B75" s="45"/>
      <c r="C75" s="45"/>
      <c r="D75" s="45"/>
      <c r="E75" s="45"/>
      <c r="F75" s="46"/>
      <c r="G75" s="3">
        <f>SUM(G52:G74)</f>
        <v>2388.8</v>
      </c>
      <c r="H75" s="7"/>
      <c r="I75" s="12"/>
    </row>
    <row r="76" ht="50" customHeight="1" spans="1:10">
      <c r="A76" s="3">
        <v>66</v>
      </c>
      <c r="B76" s="3" t="s">
        <v>207</v>
      </c>
      <c r="C76" s="3" t="s">
        <v>35</v>
      </c>
      <c r="D76" s="3" t="s">
        <v>208</v>
      </c>
      <c r="E76" s="3" t="s">
        <v>209</v>
      </c>
      <c r="F76" s="3" t="s">
        <v>207</v>
      </c>
      <c r="G76" s="3">
        <v>60</v>
      </c>
      <c r="H76" s="3" t="s">
        <v>210</v>
      </c>
      <c r="I76" s="3" t="s">
        <v>39</v>
      </c>
      <c r="J76" t="s">
        <v>48</v>
      </c>
    </row>
    <row r="77" ht="50" customHeight="1" spans="1:10">
      <c r="A77" s="3">
        <v>67</v>
      </c>
      <c r="B77" s="3" t="s">
        <v>207</v>
      </c>
      <c r="C77" s="3" t="s">
        <v>27</v>
      </c>
      <c r="D77" s="3" t="s">
        <v>211</v>
      </c>
      <c r="E77" s="3" t="s">
        <v>212</v>
      </c>
      <c r="F77" s="3" t="s">
        <v>207</v>
      </c>
      <c r="G77" s="3">
        <v>20</v>
      </c>
      <c r="H77" s="3" t="s">
        <v>210</v>
      </c>
      <c r="I77" s="3" t="s">
        <v>27</v>
      </c>
      <c r="J77" t="s">
        <v>48</v>
      </c>
    </row>
    <row r="78" ht="50" customHeight="1" spans="1:9">
      <c r="A78" s="3">
        <v>68</v>
      </c>
      <c r="B78" s="3" t="s">
        <v>207</v>
      </c>
      <c r="C78" s="3" t="s">
        <v>213</v>
      </c>
      <c r="D78" s="3" t="s">
        <v>214</v>
      </c>
      <c r="E78" s="3" t="s">
        <v>215</v>
      </c>
      <c r="F78" s="3" t="s">
        <v>216</v>
      </c>
      <c r="G78" s="3">
        <v>100</v>
      </c>
      <c r="H78" s="3" t="s">
        <v>217</v>
      </c>
      <c r="I78" s="3" t="s">
        <v>47</v>
      </c>
    </row>
    <row r="79" ht="50" customHeight="1" spans="1:9">
      <c r="A79" s="3">
        <v>69</v>
      </c>
      <c r="B79" s="3" t="s">
        <v>207</v>
      </c>
      <c r="C79" s="3" t="s">
        <v>79</v>
      </c>
      <c r="D79" s="3" t="s">
        <v>218</v>
      </c>
      <c r="E79" s="3" t="s">
        <v>219</v>
      </c>
      <c r="F79" s="3" t="s">
        <v>220</v>
      </c>
      <c r="G79" s="3">
        <v>60</v>
      </c>
      <c r="H79" s="3" t="s">
        <v>217</v>
      </c>
      <c r="I79" s="3" t="s">
        <v>47</v>
      </c>
    </row>
    <row r="80" ht="50" customHeight="1" spans="1:9">
      <c r="A80" s="3">
        <v>70</v>
      </c>
      <c r="B80" s="3" t="s">
        <v>207</v>
      </c>
      <c r="C80" s="3" t="s">
        <v>79</v>
      </c>
      <c r="D80" s="3" t="s">
        <v>221</v>
      </c>
      <c r="E80" s="3" t="s">
        <v>222</v>
      </c>
      <c r="F80" s="3" t="s">
        <v>223</v>
      </c>
      <c r="G80" s="3">
        <v>35</v>
      </c>
      <c r="H80" s="3" t="s">
        <v>217</v>
      </c>
      <c r="I80" s="3" t="s">
        <v>47</v>
      </c>
    </row>
    <row r="81" ht="50" customHeight="1" spans="1:9">
      <c r="A81" s="3">
        <v>71</v>
      </c>
      <c r="B81" s="3" t="s">
        <v>207</v>
      </c>
      <c r="C81" s="3" t="s">
        <v>79</v>
      </c>
      <c r="D81" s="3" t="s">
        <v>224</v>
      </c>
      <c r="E81" s="3" t="s">
        <v>225</v>
      </c>
      <c r="F81" s="3" t="s">
        <v>226</v>
      </c>
      <c r="G81" s="3">
        <v>230</v>
      </c>
      <c r="H81" s="3" t="s">
        <v>210</v>
      </c>
      <c r="I81" s="3" t="s">
        <v>47</v>
      </c>
    </row>
    <row r="82" ht="50" customHeight="1" spans="1:10">
      <c r="A82" s="3">
        <v>72</v>
      </c>
      <c r="B82" s="3" t="s">
        <v>207</v>
      </c>
      <c r="C82" s="3" t="s">
        <v>79</v>
      </c>
      <c r="D82" s="3" t="s">
        <v>227</v>
      </c>
      <c r="E82" s="3" t="s">
        <v>228</v>
      </c>
      <c r="F82" s="3" t="s">
        <v>229</v>
      </c>
      <c r="G82" s="3">
        <v>250</v>
      </c>
      <c r="H82" s="3" t="s">
        <v>210</v>
      </c>
      <c r="I82" s="3" t="s">
        <v>47</v>
      </c>
      <c r="J82" t="s">
        <v>48</v>
      </c>
    </row>
    <row r="83" ht="50" customHeight="1" spans="1:9">
      <c r="A83" s="3">
        <v>73</v>
      </c>
      <c r="B83" s="3" t="s">
        <v>207</v>
      </c>
      <c r="C83" s="3" t="s">
        <v>79</v>
      </c>
      <c r="D83" s="3" t="s">
        <v>230</v>
      </c>
      <c r="E83" s="3" t="s">
        <v>231</v>
      </c>
      <c r="F83" s="3" t="s">
        <v>232</v>
      </c>
      <c r="G83" s="3">
        <v>40</v>
      </c>
      <c r="H83" s="3" t="s">
        <v>233</v>
      </c>
      <c r="I83" s="3" t="s">
        <v>54</v>
      </c>
    </row>
    <row r="84" ht="50" customHeight="1" spans="1:10">
      <c r="A84" s="3">
        <v>74</v>
      </c>
      <c r="B84" s="3" t="s">
        <v>207</v>
      </c>
      <c r="C84" s="3" t="s">
        <v>79</v>
      </c>
      <c r="D84" s="3" t="s">
        <v>234</v>
      </c>
      <c r="E84" s="3" t="s">
        <v>235</v>
      </c>
      <c r="F84" s="3" t="s">
        <v>236</v>
      </c>
      <c r="G84" s="3">
        <v>25</v>
      </c>
      <c r="H84" s="3" t="s">
        <v>233</v>
      </c>
      <c r="I84" s="3" t="s">
        <v>54</v>
      </c>
      <c r="J84" t="s">
        <v>48</v>
      </c>
    </row>
    <row r="85" ht="50" customHeight="1" spans="1:10">
      <c r="A85" s="3">
        <v>75</v>
      </c>
      <c r="B85" s="3" t="s">
        <v>207</v>
      </c>
      <c r="C85" s="3" t="s">
        <v>79</v>
      </c>
      <c r="D85" s="3" t="s">
        <v>237</v>
      </c>
      <c r="E85" s="3" t="s">
        <v>238</v>
      </c>
      <c r="F85" s="3" t="s">
        <v>232</v>
      </c>
      <c r="G85" s="3">
        <v>80</v>
      </c>
      <c r="H85" s="3" t="s">
        <v>233</v>
      </c>
      <c r="I85" s="3" t="s">
        <v>54</v>
      </c>
      <c r="J85" t="s">
        <v>48</v>
      </c>
    </row>
    <row r="86" ht="50" customHeight="1" spans="1:9">
      <c r="A86" s="3">
        <v>76</v>
      </c>
      <c r="B86" s="3" t="s">
        <v>207</v>
      </c>
      <c r="C86" s="3" t="s">
        <v>213</v>
      </c>
      <c r="D86" s="3" t="s">
        <v>239</v>
      </c>
      <c r="E86" s="3" t="s">
        <v>240</v>
      </c>
      <c r="F86" s="3" t="s">
        <v>241</v>
      </c>
      <c r="G86" s="3">
        <v>45</v>
      </c>
      <c r="H86" s="3" t="s">
        <v>233</v>
      </c>
      <c r="I86" s="3" t="s">
        <v>54</v>
      </c>
    </row>
    <row r="87" ht="50" customHeight="1" spans="1:9">
      <c r="A87" s="3">
        <v>77</v>
      </c>
      <c r="B87" s="3" t="s">
        <v>207</v>
      </c>
      <c r="C87" s="3" t="s">
        <v>213</v>
      </c>
      <c r="D87" s="3" t="s">
        <v>242</v>
      </c>
      <c r="E87" s="3" t="s">
        <v>215</v>
      </c>
      <c r="F87" s="3" t="s">
        <v>241</v>
      </c>
      <c r="G87" s="3">
        <v>80</v>
      </c>
      <c r="H87" s="3" t="s">
        <v>233</v>
      </c>
      <c r="I87" s="3" t="s">
        <v>54</v>
      </c>
    </row>
    <row r="88" ht="50" customHeight="1" spans="1:9">
      <c r="A88" s="3">
        <v>78</v>
      </c>
      <c r="B88" s="3" t="s">
        <v>207</v>
      </c>
      <c r="C88" s="3" t="s">
        <v>79</v>
      </c>
      <c r="D88" s="3" t="s">
        <v>243</v>
      </c>
      <c r="E88" s="3" t="s">
        <v>244</v>
      </c>
      <c r="F88" s="3" t="s">
        <v>245</v>
      </c>
      <c r="G88" s="3">
        <v>45</v>
      </c>
      <c r="H88" s="3" t="s">
        <v>233</v>
      </c>
      <c r="I88" s="3" t="s">
        <v>54</v>
      </c>
    </row>
    <row r="89" ht="50" customHeight="1" spans="1:9">
      <c r="A89" s="3">
        <v>79</v>
      </c>
      <c r="B89" s="3" t="s">
        <v>207</v>
      </c>
      <c r="C89" s="3" t="s">
        <v>79</v>
      </c>
      <c r="D89" s="3" t="s">
        <v>246</v>
      </c>
      <c r="E89" s="3" t="s">
        <v>247</v>
      </c>
      <c r="F89" s="3" t="s">
        <v>248</v>
      </c>
      <c r="G89" s="3">
        <v>80</v>
      </c>
      <c r="H89" s="3" t="s">
        <v>233</v>
      </c>
      <c r="I89" s="3" t="s">
        <v>54</v>
      </c>
    </row>
    <row r="90" ht="50" customHeight="1" spans="1:9">
      <c r="A90" s="3">
        <v>80</v>
      </c>
      <c r="B90" s="3" t="s">
        <v>207</v>
      </c>
      <c r="C90" s="3" t="s">
        <v>79</v>
      </c>
      <c r="D90" s="3" t="s">
        <v>249</v>
      </c>
      <c r="E90" s="3" t="s">
        <v>250</v>
      </c>
      <c r="F90" s="3" t="s">
        <v>245</v>
      </c>
      <c r="G90" s="3">
        <v>60</v>
      </c>
      <c r="H90" s="3" t="s">
        <v>233</v>
      </c>
      <c r="I90" s="3" t="s">
        <v>47</v>
      </c>
    </row>
    <row r="91" ht="50" customHeight="1" spans="1:9">
      <c r="A91" s="3">
        <v>81</v>
      </c>
      <c r="B91" s="3" t="s">
        <v>207</v>
      </c>
      <c r="C91" s="3" t="s">
        <v>79</v>
      </c>
      <c r="D91" s="3" t="s">
        <v>251</v>
      </c>
      <c r="E91" s="3" t="s">
        <v>252</v>
      </c>
      <c r="F91" s="3" t="s">
        <v>253</v>
      </c>
      <c r="G91" s="3">
        <v>240</v>
      </c>
      <c r="H91" s="3" t="s">
        <v>210</v>
      </c>
      <c r="I91" s="3" t="s">
        <v>54</v>
      </c>
    </row>
    <row r="92" ht="50" customHeight="1" spans="1:9">
      <c r="A92" s="3">
        <v>82</v>
      </c>
      <c r="B92" s="3" t="s">
        <v>207</v>
      </c>
      <c r="C92" s="3" t="s">
        <v>213</v>
      </c>
      <c r="D92" s="3" t="s">
        <v>254</v>
      </c>
      <c r="E92" s="3" t="s">
        <v>255</v>
      </c>
      <c r="F92" s="3" t="s">
        <v>253</v>
      </c>
      <c r="G92" s="3">
        <v>15</v>
      </c>
      <c r="H92" s="3" t="s">
        <v>233</v>
      </c>
      <c r="I92" s="3" t="s">
        <v>54</v>
      </c>
    </row>
    <row r="93" ht="50" customHeight="1" spans="1:9">
      <c r="A93" s="3">
        <v>83</v>
      </c>
      <c r="B93" s="3" t="s">
        <v>207</v>
      </c>
      <c r="C93" s="3" t="s">
        <v>213</v>
      </c>
      <c r="D93" s="3" t="s">
        <v>256</v>
      </c>
      <c r="E93" s="3" t="s">
        <v>255</v>
      </c>
      <c r="F93" s="3" t="s">
        <v>257</v>
      </c>
      <c r="G93" s="3">
        <v>14</v>
      </c>
      <c r="H93" s="3" t="s">
        <v>233</v>
      </c>
      <c r="I93" s="3" t="s">
        <v>54</v>
      </c>
    </row>
    <row r="94" ht="50" customHeight="1" spans="1:10">
      <c r="A94" s="3">
        <v>84</v>
      </c>
      <c r="B94" s="3" t="s">
        <v>207</v>
      </c>
      <c r="C94" s="3" t="s">
        <v>79</v>
      </c>
      <c r="D94" s="3" t="s">
        <v>258</v>
      </c>
      <c r="E94" s="9" t="s">
        <v>259</v>
      </c>
      <c r="F94" s="3" t="s">
        <v>248</v>
      </c>
      <c r="G94" s="3">
        <v>100</v>
      </c>
      <c r="H94" s="3" t="s">
        <v>233</v>
      </c>
      <c r="I94" s="3" t="s">
        <v>54</v>
      </c>
      <c r="J94" t="s">
        <v>48</v>
      </c>
    </row>
    <row r="95" ht="50" customHeight="1" spans="1:10">
      <c r="A95" s="3">
        <v>85</v>
      </c>
      <c r="B95" s="3" t="s">
        <v>207</v>
      </c>
      <c r="C95" s="3" t="s">
        <v>79</v>
      </c>
      <c r="D95" s="3" t="s">
        <v>260</v>
      </c>
      <c r="E95" s="9" t="s">
        <v>261</v>
      </c>
      <c r="F95" s="3" t="s">
        <v>245</v>
      </c>
      <c r="G95" s="3">
        <v>180</v>
      </c>
      <c r="H95" s="3" t="s">
        <v>233</v>
      </c>
      <c r="I95" s="3" t="s">
        <v>54</v>
      </c>
      <c r="J95" t="s">
        <v>48</v>
      </c>
    </row>
    <row r="96" ht="50" customHeight="1" spans="1:9">
      <c r="A96" s="3">
        <v>86</v>
      </c>
      <c r="B96" s="3" t="s">
        <v>207</v>
      </c>
      <c r="C96" s="3" t="s">
        <v>213</v>
      </c>
      <c r="D96" s="3" t="s">
        <v>262</v>
      </c>
      <c r="E96" s="9" t="s">
        <v>263</v>
      </c>
      <c r="F96" s="3" t="s">
        <v>257</v>
      </c>
      <c r="G96" s="3">
        <v>16</v>
      </c>
      <c r="H96" s="3" t="s">
        <v>233</v>
      </c>
      <c r="I96" s="3" t="s">
        <v>54</v>
      </c>
    </row>
    <row r="97" ht="50" customHeight="1" spans="1:10">
      <c r="A97" s="3">
        <v>87</v>
      </c>
      <c r="B97" s="3" t="s">
        <v>207</v>
      </c>
      <c r="C97" s="3" t="s">
        <v>79</v>
      </c>
      <c r="D97" s="3" t="s">
        <v>264</v>
      </c>
      <c r="E97" s="9" t="s">
        <v>261</v>
      </c>
      <c r="F97" s="3" t="s">
        <v>265</v>
      </c>
      <c r="G97" s="3">
        <v>18</v>
      </c>
      <c r="H97" s="3" t="s">
        <v>233</v>
      </c>
      <c r="I97" s="3" t="s">
        <v>60</v>
      </c>
      <c r="J97" t="s">
        <v>124</v>
      </c>
    </row>
    <row r="98" ht="50" customHeight="1" spans="1:10">
      <c r="A98" s="3">
        <v>88</v>
      </c>
      <c r="B98" s="3" t="s">
        <v>207</v>
      </c>
      <c r="C98" s="3" t="s">
        <v>79</v>
      </c>
      <c r="D98" s="3" t="s">
        <v>266</v>
      </c>
      <c r="E98" s="9" t="s">
        <v>267</v>
      </c>
      <c r="F98" s="3" t="s">
        <v>248</v>
      </c>
      <c r="G98" s="3">
        <v>25</v>
      </c>
      <c r="H98" s="3" t="s">
        <v>233</v>
      </c>
      <c r="I98" s="3" t="s">
        <v>54</v>
      </c>
      <c r="J98" t="s">
        <v>48</v>
      </c>
    </row>
    <row r="99" ht="50" customHeight="1" spans="1:10">
      <c r="A99" s="3">
        <v>89</v>
      </c>
      <c r="B99" s="3" t="s">
        <v>207</v>
      </c>
      <c r="C99" s="3" t="s">
        <v>79</v>
      </c>
      <c r="D99" s="3" t="s">
        <v>268</v>
      </c>
      <c r="E99" s="9" t="s">
        <v>269</v>
      </c>
      <c r="F99" s="3" t="s">
        <v>207</v>
      </c>
      <c r="G99" s="3">
        <v>700</v>
      </c>
      <c r="H99" s="3" t="s">
        <v>210</v>
      </c>
      <c r="I99" s="3" t="s">
        <v>54</v>
      </c>
      <c r="J99" t="s">
        <v>48</v>
      </c>
    </row>
    <row r="100" ht="50" customHeight="1" spans="1:10">
      <c r="A100" s="3">
        <v>90</v>
      </c>
      <c r="B100" s="3" t="s">
        <v>207</v>
      </c>
      <c r="C100" s="3" t="s">
        <v>79</v>
      </c>
      <c r="D100" s="3" t="s">
        <v>270</v>
      </c>
      <c r="E100" s="9" t="s">
        <v>271</v>
      </c>
      <c r="F100" s="3" t="s">
        <v>207</v>
      </c>
      <c r="G100" s="3">
        <v>90</v>
      </c>
      <c r="H100" s="3" t="s">
        <v>233</v>
      </c>
      <c r="I100" s="3" t="s">
        <v>54</v>
      </c>
      <c r="J100" t="s">
        <v>48</v>
      </c>
    </row>
    <row r="101" ht="50" customHeight="1" spans="1:9">
      <c r="A101" s="3">
        <v>91</v>
      </c>
      <c r="B101" s="3" t="s">
        <v>207</v>
      </c>
      <c r="C101" s="3" t="s">
        <v>213</v>
      </c>
      <c r="D101" s="3" t="s">
        <v>272</v>
      </c>
      <c r="E101" s="9" t="s">
        <v>273</v>
      </c>
      <c r="F101" s="3" t="s">
        <v>207</v>
      </c>
      <c r="G101" s="3">
        <v>200</v>
      </c>
      <c r="H101" s="3" t="s">
        <v>210</v>
      </c>
      <c r="I101" s="3" t="s">
        <v>54</v>
      </c>
    </row>
    <row r="102" ht="50" customHeight="1" spans="1:9">
      <c r="A102" s="3">
        <v>92</v>
      </c>
      <c r="B102" s="3" t="s">
        <v>207</v>
      </c>
      <c r="C102" s="3" t="s">
        <v>79</v>
      </c>
      <c r="D102" s="3" t="s">
        <v>274</v>
      </c>
      <c r="E102" s="9" t="s">
        <v>275</v>
      </c>
      <c r="F102" s="3" t="s">
        <v>207</v>
      </c>
      <c r="G102" s="3">
        <v>70</v>
      </c>
      <c r="H102" s="3" t="s">
        <v>210</v>
      </c>
      <c r="I102" s="3" t="s">
        <v>54</v>
      </c>
    </row>
    <row r="103" ht="50" hidden="1" customHeight="1" spans="1:9">
      <c r="A103" s="44" t="s">
        <v>276</v>
      </c>
      <c r="B103" s="45"/>
      <c r="C103" s="45"/>
      <c r="D103" s="45"/>
      <c r="E103" s="45"/>
      <c r="F103" s="46"/>
      <c r="G103" s="3">
        <f>SUM(G76:G102)</f>
        <v>2878</v>
      </c>
      <c r="H103" s="3"/>
      <c r="I103" s="12"/>
    </row>
    <row r="104" ht="50" hidden="1" customHeight="1" spans="1:9">
      <c r="A104" s="3">
        <v>93</v>
      </c>
      <c r="B104" s="3" t="s">
        <v>277</v>
      </c>
      <c r="C104" s="3" t="s">
        <v>35</v>
      </c>
      <c r="D104" s="3" t="s">
        <v>278</v>
      </c>
      <c r="E104" s="3" t="s">
        <v>108</v>
      </c>
      <c r="F104" s="3" t="s">
        <v>277</v>
      </c>
      <c r="G104" s="3">
        <v>100</v>
      </c>
      <c r="H104" s="3" t="s">
        <v>279</v>
      </c>
      <c r="I104" s="3" t="s">
        <v>39</v>
      </c>
    </row>
    <row r="105" ht="50" hidden="1" customHeight="1" spans="1:9">
      <c r="A105" s="3">
        <v>94</v>
      </c>
      <c r="B105" s="3" t="s">
        <v>277</v>
      </c>
      <c r="C105" s="3" t="s">
        <v>27</v>
      </c>
      <c r="D105" s="3" t="s">
        <v>280</v>
      </c>
      <c r="E105" s="3" t="s">
        <v>108</v>
      </c>
      <c r="F105" s="3" t="s">
        <v>277</v>
      </c>
      <c r="G105" s="3">
        <v>50</v>
      </c>
      <c r="H105" s="3" t="s">
        <v>279</v>
      </c>
      <c r="I105" s="3" t="s">
        <v>27</v>
      </c>
    </row>
    <row r="106" ht="50" hidden="1" customHeight="1" spans="1:9">
      <c r="A106" s="3">
        <v>95</v>
      </c>
      <c r="B106" s="3" t="s">
        <v>277</v>
      </c>
      <c r="C106" s="3" t="s">
        <v>79</v>
      </c>
      <c r="D106" s="3" t="s">
        <v>281</v>
      </c>
      <c r="E106" s="3" t="s">
        <v>282</v>
      </c>
      <c r="F106" s="3" t="s">
        <v>283</v>
      </c>
      <c r="G106" s="3">
        <v>800</v>
      </c>
      <c r="H106" s="3" t="s">
        <v>279</v>
      </c>
      <c r="I106" s="3" t="s">
        <v>54</v>
      </c>
    </row>
    <row r="107" ht="50" hidden="1" customHeight="1" spans="1:9">
      <c r="A107" s="3">
        <v>96</v>
      </c>
      <c r="B107" s="3" t="s">
        <v>277</v>
      </c>
      <c r="C107" s="3" t="s">
        <v>79</v>
      </c>
      <c r="D107" s="3" t="s">
        <v>284</v>
      </c>
      <c r="E107" s="3" t="s">
        <v>285</v>
      </c>
      <c r="F107" s="3" t="s">
        <v>286</v>
      </c>
      <c r="G107" s="3">
        <v>50</v>
      </c>
      <c r="H107" s="3" t="s">
        <v>287</v>
      </c>
      <c r="I107" s="3" t="s">
        <v>47</v>
      </c>
    </row>
    <row r="108" ht="50" hidden="1" customHeight="1" spans="1:10">
      <c r="A108" s="3">
        <v>97</v>
      </c>
      <c r="B108" s="3" t="s">
        <v>277</v>
      </c>
      <c r="C108" s="3" t="s">
        <v>79</v>
      </c>
      <c r="D108" s="3" t="s">
        <v>288</v>
      </c>
      <c r="E108" s="3" t="s">
        <v>289</v>
      </c>
      <c r="F108" s="3" t="s">
        <v>290</v>
      </c>
      <c r="G108" s="3">
        <v>200</v>
      </c>
      <c r="H108" s="3" t="s">
        <v>279</v>
      </c>
      <c r="I108" s="3" t="s">
        <v>54</v>
      </c>
      <c r="J108" t="s">
        <v>48</v>
      </c>
    </row>
    <row r="109" ht="50" hidden="1" customHeight="1" spans="1:10">
      <c r="A109" s="3">
        <v>98</v>
      </c>
      <c r="B109" s="3" t="s">
        <v>277</v>
      </c>
      <c r="C109" s="3" t="s">
        <v>79</v>
      </c>
      <c r="D109" s="3" t="s">
        <v>291</v>
      </c>
      <c r="E109" s="3" t="s">
        <v>292</v>
      </c>
      <c r="F109" s="3" t="s">
        <v>293</v>
      </c>
      <c r="G109" s="3">
        <v>250</v>
      </c>
      <c r="H109" s="3" t="s">
        <v>279</v>
      </c>
      <c r="I109" s="3" t="s">
        <v>54</v>
      </c>
      <c r="J109" t="s">
        <v>48</v>
      </c>
    </row>
    <row r="110" ht="50" hidden="1" customHeight="1" spans="1:10">
      <c r="A110" s="3">
        <v>99</v>
      </c>
      <c r="B110" s="3" t="s">
        <v>277</v>
      </c>
      <c r="C110" s="3" t="s">
        <v>79</v>
      </c>
      <c r="D110" s="3" t="s">
        <v>294</v>
      </c>
      <c r="E110" s="3" t="s">
        <v>295</v>
      </c>
      <c r="F110" s="3" t="s">
        <v>296</v>
      </c>
      <c r="G110" s="3">
        <v>560</v>
      </c>
      <c r="H110" s="3" t="s">
        <v>279</v>
      </c>
      <c r="I110" s="3" t="s">
        <v>54</v>
      </c>
      <c r="J110" t="s">
        <v>48</v>
      </c>
    </row>
    <row r="111" ht="50" hidden="1" customHeight="1" spans="1:9">
      <c r="A111" s="3">
        <v>100</v>
      </c>
      <c r="B111" s="3" t="s">
        <v>277</v>
      </c>
      <c r="C111" s="3" t="s">
        <v>67</v>
      </c>
      <c r="D111" s="3" t="s">
        <v>297</v>
      </c>
      <c r="E111" s="3" t="s">
        <v>298</v>
      </c>
      <c r="F111" s="3" t="s">
        <v>299</v>
      </c>
      <c r="G111" s="3">
        <v>40</v>
      </c>
      <c r="H111" s="3" t="s">
        <v>300</v>
      </c>
      <c r="I111" s="3" t="s">
        <v>47</v>
      </c>
    </row>
    <row r="112" ht="50" hidden="1" customHeight="1" spans="1:9">
      <c r="A112" s="3">
        <v>101</v>
      </c>
      <c r="B112" s="3" t="s">
        <v>277</v>
      </c>
      <c r="C112" s="3" t="s">
        <v>67</v>
      </c>
      <c r="D112" s="3" t="s">
        <v>301</v>
      </c>
      <c r="E112" s="3" t="s">
        <v>302</v>
      </c>
      <c r="F112" s="3" t="s">
        <v>303</v>
      </c>
      <c r="G112" s="3">
        <v>100</v>
      </c>
      <c r="H112" s="3" t="s">
        <v>279</v>
      </c>
      <c r="I112" s="3" t="s">
        <v>54</v>
      </c>
    </row>
    <row r="113" ht="50" hidden="1" customHeight="1" spans="1:10">
      <c r="A113" s="3">
        <v>102</v>
      </c>
      <c r="B113" s="3" t="s">
        <v>277</v>
      </c>
      <c r="C113" s="3" t="s">
        <v>67</v>
      </c>
      <c r="D113" s="3" t="s">
        <v>304</v>
      </c>
      <c r="E113" s="3" t="s">
        <v>305</v>
      </c>
      <c r="F113" s="3" t="s">
        <v>306</v>
      </c>
      <c r="G113" s="3">
        <v>150</v>
      </c>
      <c r="H113" s="3" t="s">
        <v>307</v>
      </c>
      <c r="I113" s="3" t="s">
        <v>60</v>
      </c>
      <c r="J113" t="s">
        <v>48</v>
      </c>
    </row>
    <row r="114" ht="50" hidden="1" customHeight="1" spans="1:9">
      <c r="A114" s="3">
        <v>103</v>
      </c>
      <c r="B114" s="3" t="s">
        <v>277</v>
      </c>
      <c r="C114" s="3" t="s">
        <v>67</v>
      </c>
      <c r="D114" s="3" t="s">
        <v>308</v>
      </c>
      <c r="E114" s="3" t="s">
        <v>309</v>
      </c>
      <c r="F114" s="3" t="s">
        <v>310</v>
      </c>
      <c r="G114" s="3">
        <v>221.7</v>
      </c>
      <c r="H114" s="3" t="s">
        <v>311</v>
      </c>
      <c r="I114" s="3" t="s">
        <v>60</v>
      </c>
    </row>
    <row r="115" ht="50" hidden="1" customHeight="1" spans="1:9">
      <c r="A115" s="3">
        <v>104</v>
      </c>
      <c r="B115" s="3" t="s">
        <v>277</v>
      </c>
      <c r="C115" s="3" t="s">
        <v>67</v>
      </c>
      <c r="D115" s="3" t="s">
        <v>312</v>
      </c>
      <c r="E115" s="3" t="s">
        <v>313</v>
      </c>
      <c r="F115" s="3" t="s">
        <v>314</v>
      </c>
      <c r="G115" s="3">
        <v>305.5</v>
      </c>
      <c r="H115" s="3" t="s">
        <v>279</v>
      </c>
      <c r="I115" s="3" t="s">
        <v>60</v>
      </c>
    </row>
    <row r="116" ht="50" hidden="1" customHeight="1" spans="1:9">
      <c r="A116" s="3">
        <v>105</v>
      </c>
      <c r="B116" s="3" t="s">
        <v>277</v>
      </c>
      <c r="C116" s="3" t="s">
        <v>19</v>
      </c>
      <c r="D116" s="3" t="s">
        <v>315</v>
      </c>
      <c r="E116" s="3" t="s">
        <v>316</v>
      </c>
      <c r="F116" s="3" t="s">
        <v>317</v>
      </c>
      <c r="G116" s="3">
        <v>150</v>
      </c>
      <c r="H116" s="3" t="s">
        <v>318</v>
      </c>
      <c r="I116" s="3" t="s">
        <v>19</v>
      </c>
    </row>
    <row r="117" ht="50" hidden="1" customHeight="1" spans="1:9">
      <c r="A117" s="3">
        <v>106</v>
      </c>
      <c r="B117" s="3" t="s">
        <v>277</v>
      </c>
      <c r="C117" s="3" t="s">
        <v>19</v>
      </c>
      <c r="D117" s="3" t="s">
        <v>319</v>
      </c>
      <c r="E117" s="3" t="s">
        <v>320</v>
      </c>
      <c r="F117" s="3" t="s">
        <v>321</v>
      </c>
      <c r="G117" s="3">
        <v>150</v>
      </c>
      <c r="H117" s="3" t="s">
        <v>322</v>
      </c>
      <c r="I117" s="3" t="s">
        <v>19</v>
      </c>
    </row>
    <row r="118" ht="50" hidden="1" customHeight="1" spans="1:9">
      <c r="A118" s="44" t="s">
        <v>323</v>
      </c>
      <c r="B118" s="45"/>
      <c r="C118" s="45"/>
      <c r="D118" s="45"/>
      <c r="E118" s="45"/>
      <c r="F118" s="46"/>
      <c r="G118" s="3">
        <f>SUM(G104:G117)</f>
        <v>3127.2</v>
      </c>
      <c r="H118" s="3"/>
      <c r="I118" s="3"/>
    </row>
    <row r="119" ht="20" hidden="1" customHeight="1" spans="1:10">
      <c r="A119" s="3">
        <v>107</v>
      </c>
      <c r="B119" s="3" t="s">
        <v>324</v>
      </c>
      <c r="C119" s="3" t="s">
        <v>106</v>
      </c>
      <c r="D119" s="3" t="s">
        <v>325</v>
      </c>
      <c r="E119" s="7" t="s">
        <v>326</v>
      </c>
      <c r="F119" s="3" t="s">
        <v>324</v>
      </c>
      <c r="G119" s="3">
        <v>50</v>
      </c>
      <c r="H119" s="3" t="s">
        <v>327</v>
      </c>
      <c r="I119" s="12" t="s">
        <v>39</v>
      </c>
      <c r="J119" t="s">
        <v>328</v>
      </c>
    </row>
    <row r="120" ht="20" hidden="1" customHeight="1" spans="1:10">
      <c r="A120" s="3">
        <v>108</v>
      </c>
      <c r="B120" s="3" t="s">
        <v>324</v>
      </c>
      <c r="C120" s="3" t="s">
        <v>27</v>
      </c>
      <c r="D120" s="3" t="s">
        <v>329</v>
      </c>
      <c r="E120" s="7" t="s">
        <v>330</v>
      </c>
      <c r="F120" s="3" t="s">
        <v>324</v>
      </c>
      <c r="G120" s="3">
        <v>20</v>
      </c>
      <c r="H120" s="3" t="s">
        <v>327</v>
      </c>
      <c r="I120" s="12" t="s">
        <v>27</v>
      </c>
      <c r="J120" t="s">
        <v>48</v>
      </c>
    </row>
    <row r="121" ht="20" hidden="1" customHeight="1" spans="1:10">
      <c r="A121" s="3">
        <v>109</v>
      </c>
      <c r="B121" s="3" t="s">
        <v>324</v>
      </c>
      <c r="C121" s="3" t="s">
        <v>79</v>
      </c>
      <c r="D121" s="3" t="s">
        <v>331</v>
      </c>
      <c r="E121" s="7" t="s">
        <v>332</v>
      </c>
      <c r="F121" s="3" t="s">
        <v>324</v>
      </c>
      <c r="G121" s="3">
        <v>290</v>
      </c>
      <c r="H121" s="3" t="s">
        <v>327</v>
      </c>
      <c r="I121" s="12" t="s">
        <v>51</v>
      </c>
      <c r="J121" t="s">
        <v>48</v>
      </c>
    </row>
    <row r="122" ht="20" hidden="1" customHeight="1" spans="1:10">
      <c r="A122" s="3">
        <v>110</v>
      </c>
      <c r="B122" s="3" t="s">
        <v>324</v>
      </c>
      <c r="C122" s="3" t="s">
        <v>79</v>
      </c>
      <c r="D122" s="3" t="s">
        <v>333</v>
      </c>
      <c r="E122" s="7" t="s">
        <v>334</v>
      </c>
      <c r="F122" s="3" t="s">
        <v>324</v>
      </c>
      <c r="G122" s="3">
        <v>390</v>
      </c>
      <c r="H122" s="3" t="s">
        <v>327</v>
      </c>
      <c r="I122" s="12" t="s">
        <v>93</v>
      </c>
      <c r="J122" t="s">
        <v>48</v>
      </c>
    </row>
    <row r="123" ht="20" hidden="1" customHeight="1" spans="1:10">
      <c r="A123" s="3">
        <v>111</v>
      </c>
      <c r="B123" s="3" t="s">
        <v>324</v>
      </c>
      <c r="C123" s="3" t="s">
        <v>79</v>
      </c>
      <c r="D123" s="3" t="s">
        <v>335</v>
      </c>
      <c r="E123" s="7" t="s">
        <v>336</v>
      </c>
      <c r="F123" s="3" t="s">
        <v>324</v>
      </c>
      <c r="G123" s="3">
        <v>100</v>
      </c>
      <c r="H123" s="3" t="s">
        <v>327</v>
      </c>
      <c r="I123" s="12" t="s">
        <v>54</v>
      </c>
      <c r="J123" t="s">
        <v>48</v>
      </c>
    </row>
    <row r="124" ht="76" hidden="1" customHeight="1" spans="1:9">
      <c r="A124" s="3">
        <v>112</v>
      </c>
      <c r="B124" s="3" t="s">
        <v>324</v>
      </c>
      <c r="C124" s="3" t="s">
        <v>79</v>
      </c>
      <c r="D124" s="3" t="s">
        <v>337</v>
      </c>
      <c r="E124" s="7" t="s">
        <v>338</v>
      </c>
      <c r="F124" s="3" t="s">
        <v>339</v>
      </c>
      <c r="G124" s="3">
        <v>65</v>
      </c>
      <c r="H124" s="3" t="s">
        <v>339</v>
      </c>
      <c r="I124" s="12" t="s">
        <v>47</v>
      </c>
    </row>
    <row r="125" ht="83" hidden="1" customHeight="1" spans="1:9">
      <c r="A125" s="3">
        <v>113</v>
      </c>
      <c r="B125" s="3" t="s">
        <v>324</v>
      </c>
      <c r="C125" s="3" t="s">
        <v>79</v>
      </c>
      <c r="D125" s="3" t="s">
        <v>340</v>
      </c>
      <c r="E125" s="7" t="s">
        <v>341</v>
      </c>
      <c r="F125" s="3" t="s">
        <v>342</v>
      </c>
      <c r="G125" s="3">
        <v>40</v>
      </c>
      <c r="H125" s="3" t="s">
        <v>342</v>
      </c>
      <c r="I125" s="12" t="s">
        <v>47</v>
      </c>
    </row>
    <row r="126" ht="50" hidden="1" customHeight="1" spans="1:9">
      <c r="A126" s="3">
        <v>114</v>
      </c>
      <c r="B126" s="3" t="s">
        <v>324</v>
      </c>
      <c r="C126" s="3" t="s">
        <v>79</v>
      </c>
      <c r="D126" s="3" t="s">
        <v>343</v>
      </c>
      <c r="E126" s="7" t="s">
        <v>344</v>
      </c>
      <c r="F126" s="3" t="s">
        <v>345</v>
      </c>
      <c r="G126" s="3">
        <v>48</v>
      </c>
      <c r="H126" s="3" t="s">
        <v>345</v>
      </c>
      <c r="I126" s="12" t="s">
        <v>47</v>
      </c>
    </row>
    <row r="127" ht="50" hidden="1" customHeight="1" spans="1:9">
      <c r="A127" s="3">
        <v>115</v>
      </c>
      <c r="B127" s="3" t="s">
        <v>324</v>
      </c>
      <c r="C127" s="3" t="s">
        <v>79</v>
      </c>
      <c r="D127" s="3" t="s">
        <v>346</v>
      </c>
      <c r="E127" s="7" t="s">
        <v>347</v>
      </c>
      <c r="F127" s="3" t="s">
        <v>348</v>
      </c>
      <c r="G127" s="3">
        <v>36</v>
      </c>
      <c r="H127" s="3" t="s">
        <v>348</v>
      </c>
      <c r="I127" s="12" t="s">
        <v>47</v>
      </c>
    </row>
    <row r="128" ht="50" hidden="1" customHeight="1" spans="1:9">
      <c r="A128" s="3">
        <v>116</v>
      </c>
      <c r="B128" s="3" t="s">
        <v>324</v>
      </c>
      <c r="C128" s="3" t="s">
        <v>79</v>
      </c>
      <c r="D128" s="3" t="s">
        <v>349</v>
      </c>
      <c r="E128" s="7" t="s">
        <v>350</v>
      </c>
      <c r="F128" s="3" t="s">
        <v>351</v>
      </c>
      <c r="G128" s="3">
        <v>10</v>
      </c>
      <c r="H128" s="3" t="s">
        <v>351</v>
      </c>
      <c r="I128" s="12" t="s">
        <v>47</v>
      </c>
    </row>
    <row r="129" ht="50" hidden="1" customHeight="1" spans="1:9">
      <c r="A129" s="3">
        <v>117</v>
      </c>
      <c r="B129" s="3" t="s">
        <v>324</v>
      </c>
      <c r="C129" s="3" t="s">
        <v>79</v>
      </c>
      <c r="D129" s="3" t="s">
        <v>352</v>
      </c>
      <c r="E129" s="7" t="s">
        <v>353</v>
      </c>
      <c r="F129" s="3" t="s">
        <v>354</v>
      </c>
      <c r="G129" s="3">
        <v>84</v>
      </c>
      <c r="H129" s="3" t="s">
        <v>354</v>
      </c>
      <c r="I129" s="12" t="s">
        <v>47</v>
      </c>
    </row>
    <row r="130" ht="50" hidden="1" customHeight="1" spans="1:9">
      <c r="A130" s="3">
        <v>118</v>
      </c>
      <c r="B130" s="3" t="s">
        <v>324</v>
      </c>
      <c r="C130" s="3" t="s">
        <v>79</v>
      </c>
      <c r="D130" s="3" t="s">
        <v>355</v>
      </c>
      <c r="E130" s="7" t="s">
        <v>356</v>
      </c>
      <c r="F130" s="3" t="s">
        <v>357</v>
      </c>
      <c r="G130" s="3">
        <v>108</v>
      </c>
      <c r="H130" s="3" t="s">
        <v>357</v>
      </c>
      <c r="I130" s="12" t="s">
        <v>47</v>
      </c>
    </row>
    <row r="131" ht="50" hidden="1" customHeight="1" spans="1:9">
      <c r="A131" s="3">
        <v>119</v>
      </c>
      <c r="B131" s="3" t="s">
        <v>324</v>
      </c>
      <c r="C131" s="3" t="s">
        <v>79</v>
      </c>
      <c r="D131" s="3" t="s">
        <v>358</v>
      </c>
      <c r="E131" s="7" t="s">
        <v>359</v>
      </c>
      <c r="F131" s="3" t="s">
        <v>360</v>
      </c>
      <c r="G131" s="3">
        <v>100</v>
      </c>
      <c r="H131" s="3" t="s">
        <v>360</v>
      </c>
      <c r="I131" s="12" t="s">
        <v>47</v>
      </c>
    </row>
    <row r="132" ht="50" hidden="1" customHeight="1" spans="1:9">
      <c r="A132" s="3">
        <v>120</v>
      </c>
      <c r="B132" s="3" t="s">
        <v>324</v>
      </c>
      <c r="C132" s="3" t="s">
        <v>79</v>
      </c>
      <c r="D132" s="3" t="s">
        <v>361</v>
      </c>
      <c r="E132" s="7" t="s">
        <v>362</v>
      </c>
      <c r="F132" s="3" t="s">
        <v>363</v>
      </c>
      <c r="G132" s="3">
        <v>22.5</v>
      </c>
      <c r="H132" s="3" t="s">
        <v>363</v>
      </c>
      <c r="I132" s="12" t="s">
        <v>47</v>
      </c>
    </row>
    <row r="133" ht="62" hidden="1" customHeight="1" spans="1:9">
      <c r="A133" s="3">
        <v>121</v>
      </c>
      <c r="B133" s="3" t="s">
        <v>324</v>
      </c>
      <c r="C133" s="3" t="s">
        <v>79</v>
      </c>
      <c r="D133" s="3" t="s">
        <v>364</v>
      </c>
      <c r="E133" s="7" t="s">
        <v>365</v>
      </c>
      <c r="F133" s="3" t="s">
        <v>342</v>
      </c>
      <c r="G133" s="3">
        <v>56</v>
      </c>
      <c r="H133" s="3" t="s">
        <v>342</v>
      </c>
      <c r="I133" s="12" t="s">
        <v>47</v>
      </c>
    </row>
    <row r="134" ht="50" hidden="1" customHeight="1" spans="1:9">
      <c r="A134" s="3">
        <v>122</v>
      </c>
      <c r="B134" s="3" t="s">
        <v>324</v>
      </c>
      <c r="C134" s="3" t="s">
        <v>79</v>
      </c>
      <c r="D134" s="3" t="s">
        <v>366</v>
      </c>
      <c r="E134" s="7" t="s">
        <v>367</v>
      </c>
      <c r="F134" s="3" t="s">
        <v>368</v>
      </c>
      <c r="G134" s="3">
        <v>22.4</v>
      </c>
      <c r="H134" s="3" t="s">
        <v>368</v>
      </c>
      <c r="I134" s="12" t="s">
        <v>47</v>
      </c>
    </row>
    <row r="135" ht="81" hidden="1" customHeight="1" spans="1:9">
      <c r="A135" s="3">
        <v>123</v>
      </c>
      <c r="B135" s="3" t="s">
        <v>324</v>
      </c>
      <c r="C135" s="3" t="s">
        <v>79</v>
      </c>
      <c r="D135" s="3" t="s">
        <v>369</v>
      </c>
      <c r="E135" s="7" t="s">
        <v>370</v>
      </c>
      <c r="F135" s="3" t="s">
        <v>363</v>
      </c>
      <c r="G135" s="3">
        <v>80</v>
      </c>
      <c r="H135" s="3" t="s">
        <v>363</v>
      </c>
      <c r="I135" s="12" t="s">
        <v>47</v>
      </c>
    </row>
    <row r="136" ht="65" hidden="1" customHeight="1" spans="1:9">
      <c r="A136" s="3">
        <v>124</v>
      </c>
      <c r="B136" s="3" t="s">
        <v>324</v>
      </c>
      <c r="C136" s="3" t="s">
        <v>79</v>
      </c>
      <c r="D136" s="3" t="s">
        <v>371</v>
      </c>
      <c r="E136" s="7" t="s">
        <v>372</v>
      </c>
      <c r="F136" s="3" t="s">
        <v>360</v>
      </c>
      <c r="G136" s="3">
        <v>30</v>
      </c>
      <c r="H136" s="3" t="s">
        <v>360</v>
      </c>
      <c r="I136" s="12" t="s">
        <v>47</v>
      </c>
    </row>
    <row r="137" ht="50" hidden="1" customHeight="1" spans="1:9">
      <c r="A137" s="3">
        <v>125</v>
      </c>
      <c r="B137" s="3" t="s">
        <v>324</v>
      </c>
      <c r="C137" s="3" t="s">
        <v>79</v>
      </c>
      <c r="D137" s="3" t="s">
        <v>373</v>
      </c>
      <c r="E137" s="7" t="s">
        <v>374</v>
      </c>
      <c r="F137" s="3" t="s">
        <v>348</v>
      </c>
      <c r="G137" s="3">
        <v>90</v>
      </c>
      <c r="H137" s="3" t="s">
        <v>348</v>
      </c>
      <c r="I137" s="12" t="s">
        <v>47</v>
      </c>
    </row>
    <row r="138" ht="63" hidden="1" customHeight="1" spans="1:9">
      <c r="A138" s="3">
        <v>126</v>
      </c>
      <c r="B138" s="3" t="s">
        <v>324</v>
      </c>
      <c r="C138" s="3" t="s">
        <v>67</v>
      </c>
      <c r="D138" s="3" t="s">
        <v>375</v>
      </c>
      <c r="E138" s="7" t="s">
        <v>376</v>
      </c>
      <c r="F138" s="3" t="s">
        <v>377</v>
      </c>
      <c r="G138" s="3">
        <v>50</v>
      </c>
      <c r="H138" s="3" t="s">
        <v>324</v>
      </c>
      <c r="I138" s="12" t="s">
        <v>47</v>
      </c>
    </row>
    <row r="139" ht="20" hidden="1" customHeight="1" spans="1:10">
      <c r="A139" s="3">
        <v>127</v>
      </c>
      <c r="B139" s="3" t="s">
        <v>324</v>
      </c>
      <c r="C139" s="3" t="s">
        <v>67</v>
      </c>
      <c r="D139" s="3" t="s">
        <v>378</v>
      </c>
      <c r="E139" s="7" t="s">
        <v>379</v>
      </c>
      <c r="F139" s="3" t="s">
        <v>357</v>
      </c>
      <c r="G139" s="3">
        <v>95</v>
      </c>
      <c r="H139" s="3" t="s">
        <v>357</v>
      </c>
      <c r="I139" s="12" t="s">
        <v>60</v>
      </c>
      <c r="J139" t="s">
        <v>48</v>
      </c>
    </row>
    <row r="140" ht="50" hidden="1" customHeight="1" spans="1:9">
      <c r="A140" s="3">
        <v>128</v>
      </c>
      <c r="B140" s="3" t="s">
        <v>324</v>
      </c>
      <c r="C140" s="3" t="s">
        <v>19</v>
      </c>
      <c r="D140" s="3" t="s">
        <v>380</v>
      </c>
      <c r="E140" s="7" t="s">
        <v>381</v>
      </c>
      <c r="F140" s="3" t="s">
        <v>382</v>
      </c>
      <c r="G140" s="3">
        <v>100</v>
      </c>
      <c r="H140" s="3" t="s">
        <v>382</v>
      </c>
      <c r="I140" s="3" t="s">
        <v>19</v>
      </c>
    </row>
    <row r="141" ht="50" hidden="1" customHeight="1" spans="1:9">
      <c r="A141" s="3">
        <v>129</v>
      </c>
      <c r="B141" s="3" t="s">
        <v>324</v>
      </c>
      <c r="C141" s="3" t="s">
        <v>19</v>
      </c>
      <c r="D141" s="3" t="s">
        <v>383</v>
      </c>
      <c r="E141" s="7" t="s">
        <v>384</v>
      </c>
      <c r="F141" s="3" t="s">
        <v>377</v>
      </c>
      <c r="G141" s="3">
        <v>100</v>
      </c>
      <c r="H141" s="3" t="s">
        <v>377</v>
      </c>
      <c r="I141" s="3" t="s">
        <v>19</v>
      </c>
    </row>
    <row r="142" ht="50" hidden="1" customHeight="1" spans="1:9">
      <c r="A142" s="3">
        <v>130</v>
      </c>
      <c r="B142" s="3" t="s">
        <v>324</v>
      </c>
      <c r="C142" s="3" t="s">
        <v>19</v>
      </c>
      <c r="D142" s="3" t="s">
        <v>385</v>
      </c>
      <c r="E142" s="7" t="s">
        <v>386</v>
      </c>
      <c r="F142" s="3" t="s">
        <v>339</v>
      </c>
      <c r="G142" s="3">
        <v>50</v>
      </c>
      <c r="H142" s="3" t="s">
        <v>339</v>
      </c>
      <c r="I142" s="3" t="s">
        <v>19</v>
      </c>
    </row>
    <row r="143" ht="60" hidden="1" customHeight="1" spans="1:9">
      <c r="A143" s="3">
        <v>131</v>
      </c>
      <c r="B143" s="3" t="s">
        <v>324</v>
      </c>
      <c r="C143" s="3" t="s">
        <v>19</v>
      </c>
      <c r="D143" s="3" t="s">
        <v>387</v>
      </c>
      <c r="E143" s="7" t="s">
        <v>388</v>
      </c>
      <c r="F143" s="3" t="s">
        <v>324</v>
      </c>
      <c r="G143" s="3">
        <v>50</v>
      </c>
      <c r="H143" s="3" t="s">
        <v>324</v>
      </c>
      <c r="I143" s="3" t="s">
        <v>19</v>
      </c>
    </row>
    <row r="144" ht="50" hidden="1" customHeight="1" spans="1:9">
      <c r="A144" s="44" t="s">
        <v>389</v>
      </c>
      <c r="B144" s="45"/>
      <c r="C144" s="45"/>
      <c r="D144" s="45"/>
      <c r="E144" s="45"/>
      <c r="F144" s="46"/>
      <c r="G144" s="3">
        <f>SUM(G119:G143)</f>
        <v>2086.9</v>
      </c>
      <c r="H144" s="3"/>
      <c r="I144" s="3"/>
    </row>
    <row r="145" ht="50" hidden="1" customHeight="1" spans="1:9">
      <c r="A145" s="3">
        <v>132</v>
      </c>
      <c r="B145" s="3" t="s">
        <v>390</v>
      </c>
      <c r="C145" s="3" t="s">
        <v>106</v>
      </c>
      <c r="D145" s="3" t="s">
        <v>391</v>
      </c>
      <c r="E145" s="3" t="s">
        <v>392</v>
      </c>
      <c r="F145" s="3" t="s">
        <v>390</v>
      </c>
      <c r="G145" s="3">
        <v>60</v>
      </c>
      <c r="H145" s="3" t="s">
        <v>390</v>
      </c>
      <c r="I145" s="12" t="s">
        <v>39</v>
      </c>
    </row>
    <row r="146" ht="50" hidden="1" customHeight="1" spans="1:9">
      <c r="A146" s="3">
        <v>133</v>
      </c>
      <c r="B146" s="3" t="s">
        <v>390</v>
      </c>
      <c r="C146" s="3" t="s">
        <v>393</v>
      </c>
      <c r="D146" s="3" t="s">
        <v>394</v>
      </c>
      <c r="E146" s="3" t="s">
        <v>108</v>
      </c>
      <c r="F146" s="3" t="s">
        <v>390</v>
      </c>
      <c r="G146" s="3">
        <v>20</v>
      </c>
      <c r="H146" s="3" t="s">
        <v>390</v>
      </c>
      <c r="I146" s="12" t="s">
        <v>27</v>
      </c>
    </row>
    <row r="147" ht="50" hidden="1" customHeight="1" spans="1:9">
      <c r="A147" s="3">
        <v>134</v>
      </c>
      <c r="B147" s="3" t="s">
        <v>390</v>
      </c>
      <c r="C147" s="3" t="s">
        <v>395</v>
      </c>
      <c r="D147" s="3" t="s">
        <v>396</v>
      </c>
      <c r="E147" s="3" t="s">
        <v>397</v>
      </c>
      <c r="F147" s="3" t="s">
        <v>398</v>
      </c>
      <c r="G147" s="3">
        <v>100</v>
      </c>
      <c r="H147" s="3" t="s">
        <v>398</v>
      </c>
      <c r="I147" s="12" t="s">
        <v>47</v>
      </c>
    </row>
    <row r="148" ht="50" hidden="1" customHeight="1" spans="1:10">
      <c r="A148" s="3">
        <v>135</v>
      </c>
      <c r="B148" s="3" t="s">
        <v>390</v>
      </c>
      <c r="C148" s="3" t="s">
        <v>395</v>
      </c>
      <c r="D148" s="3" t="s">
        <v>399</v>
      </c>
      <c r="E148" s="3" t="s">
        <v>400</v>
      </c>
      <c r="F148" s="3" t="s">
        <v>390</v>
      </c>
      <c r="G148" s="3">
        <v>250</v>
      </c>
      <c r="H148" s="3" t="s">
        <v>390</v>
      </c>
      <c r="I148" s="12" t="s">
        <v>54</v>
      </c>
      <c r="J148" t="s">
        <v>48</v>
      </c>
    </row>
    <row r="149" ht="50" hidden="1" customHeight="1" spans="1:10">
      <c r="A149" s="3">
        <v>136</v>
      </c>
      <c r="B149" s="3" t="s">
        <v>390</v>
      </c>
      <c r="C149" s="3" t="s">
        <v>395</v>
      </c>
      <c r="D149" s="3" t="s">
        <v>401</v>
      </c>
      <c r="E149" s="3" t="s">
        <v>402</v>
      </c>
      <c r="F149" s="3" t="s">
        <v>390</v>
      </c>
      <c r="G149" s="3">
        <v>200</v>
      </c>
      <c r="H149" s="3" t="s">
        <v>390</v>
      </c>
      <c r="I149" s="12" t="s">
        <v>54</v>
      </c>
      <c r="J149" t="s">
        <v>48</v>
      </c>
    </row>
    <row r="150" ht="50" hidden="1" customHeight="1" spans="1:10">
      <c r="A150" s="3">
        <v>137</v>
      </c>
      <c r="B150" s="3" t="s">
        <v>390</v>
      </c>
      <c r="C150" s="3" t="s">
        <v>395</v>
      </c>
      <c r="D150" s="3" t="s">
        <v>403</v>
      </c>
      <c r="E150" s="3" t="s">
        <v>404</v>
      </c>
      <c r="F150" s="3" t="s">
        <v>390</v>
      </c>
      <c r="G150" s="3">
        <v>20</v>
      </c>
      <c r="H150" s="3" t="s">
        <v>390</v>
      </c>
      <c r="I150" s="12" t="s">
        <v>54</v>
      </c>
      <c r="J150" t="s">
        <v>328</v>
      </c>
    </row>
    <row r="151" ht="50" hidden="1" customHeight="1" spans="1:10">
      <c r="A151" s="3">
        <v>138</v>
      </c>
      <c r="B151" s="3" t="s">
        <v>390</v>
      </c>
      <c r="C151" s="3" t="s">
        <v>395</v>
      </c>
      <c r="D151" s="3" t="s">
        <v>405</v>
      </c>
      <c r="E151" s="3" t="s">
        <v>108</v>
      </c>
      <c r="F151" s="3" t="s">
        <v>390</v>
      </c>
      <c r="G151" s="3">
        <v>200</v>
      </c>
      <c r="H151" s="3" t="s">
        <v>390</v>
      </c>
      <c r="I151" s="12" t="s">
        <v>54</v>
      </c>
      <c r="J151" t="s">
        <v>48</v>
      </c>
    </row>
    <row r="152" ht="50" hidden="1" customHeight="1" spans="1:9">
      <c r="A152" s="3">
        <v>139</v>
      </c>
      <c r="B152" s="3" t="s">
        <v>390</v>
      </c>
      <c r="C152" s="3" t="s">
        <v>395</v>
      </c>
      <c r="D152" s="3" t="s">
        <v>406</v>
      </c>
      <c r="E152" s="3" t="s">
        <v>407</v>
      </c>
      <c r="F152" s="3" t="s">
        <v>408</v>
      </c>
      <c r="G152" s="3">
        <v>40</v>
      </c>
      <c r="H152" s="3" t="s">
        <v>408</v>
      </c>
      <c r="I152" s="12" t="s">
        <v>47</v>
      </c>
    </row>
    <row r="153" ht="50" hidden="1" customHeight="1" spans="1:9">
      <c r="A153" s="3">
        <v>140</v>
      </c>
      <c r="B153" s="3" t="s">
        <v>390</v>
      </c>
      <c r="C153" s="3" t="s">
        <v>395</v>
      </c>
      <c r="D153" s="3" t="s">
        <v>409</v>
      </c>
      <c r="E153" s="3" t="s">
        <v>404</v>
      </c>
      <c r="F153" s="3" t="s">
        <v>390</v>
      </c>
      <c r="G153" s="3">
        <v>25</v>
      </c>
      <c r="H153" s="3" t="s">
        <v>390</v>
      </c>
      <c r="I153" s="12" t="s">
        <v>54</v>
      </c>
    </row>
    <row r="154" ht="50" hidden="1" customHeight="1" spans="1:9">
      <c r="A154" s="3">
        <v>141</v>
      </c>
      <c r="B154" s="3" t="s">
        <v>390</v>
      </c>
      <c r="C154" s="3" t="s">
        <v>395</v>
      </c>
      <c r="D154" s="3" t="s">
        <v>410</v>
      </c>
      <c r="E154" s="3" t="s">
        <v>108</v>
      </c>
      <c r="F154" s="3" t="s">
        <v>411</v>
      </c>
      <c r="G154" s="3">
        <v>30</v>
      </c>
      <c r="H154" s="3" t="s">
        <v>411</v>
      </c>
      <c r="I154" s="12" t="s">
        <v>47</v>
      </c>
    </row>
    <row r="155" ht="50" hidden="1" customHeight="1" spans="1:9">
      <c r="A155" s="3">
        <v>142</v>
      </c>
      <c r="B155" s="3" t="s">
        <v>390</v>
      </c>
      <c r="C155" s="3" t="s">
        <v>395</v>
      </c>
      <c r="D155" s="3" t="s">
        <v>412</v>
      </c>
      <c r="E155" s="3" t="s">
        <v>404</v>
      </c>
      <c r="F155" s="3" t="s">
        <v>413</v>
      </c>
      <c r="G155" s="3">
        <v>25</v>
      </c>
      <c r="H155" s="3" t="s">
        <v>413</v>
      </c>
      <c r="I155" s="12" t="s">
        <v>47</v>
      </c>
    </row>
    <row r="156" ht="50" hidden="1" customHeight="1" spans="1:9">
      <c r="A156" s="3">
        <v>143</v>
      </c>
      <c r="B156" s="3" t="s">
        <v>390</v>
      </c>
      <c r="C156" s="3" t="s">
        <v>395</v>
      </c>
      <c r="D156" s="3" t="s">
        <v>414</v>
      </c>
      <c r="E156" s="3" t="s">
        <v>402</v>
      </c>
      <c r="F156" s="3" t="s">
        <v>413</v>
      </c>
      <c r="G156" s="3">
        <v>50</v>
      </c>
      <c r="H156" s="3" t="s">
        <v>413</v>
      </c>
      <c r="I156" s="12" t="s">
        <v>47</v>
      </c>
    </row>
    <row r="157" ht="50" hidden="1" customHeight="1" spans="1:9">
      <c r="A157" s="3">
        <v>144</v>
      </c>
      <c r="B157" s="3" t="s">
        <v>390</v>
      </c>
      <c r="C157" s="3" t="s">
        <v>395</v>
      </c>
      <c r="D157" s="3" t="s">
        <v>415</v>
      </c>
      <c r="E157" s="3" t="s">
        <v>108</v>
      </c>
      <c r="F157" s="3" t="s">
        <v>390</v>
      </c>
      <c r="G157" s="3">
        <v>300</v>
      </c>
      <c r="H157" s="3" t="s">
        <v>390</v>
      </c>
      <c r="I157" s="12" t="s">
        <v>93</v>
      </c>
    </row>
    <row r="158" ht="50" hidden="1" customHeight="1" spans="1:10">
      <c r="A158" s="3">
        <v>145</v>
      </c>
      <c r="B158" s="3" t="s">
        <v>390</v>
      </c>
      <c r="C158" s="3" t="s">
        <v>395</v>
      </c>
      <c r="D158" s="3" t="s">
        <v>416</v>
      </c>
      <c r="E158" s="3" t="s">
        <v>417</v>
      </c>
      <c r="F158" s="3" t="s">
        <v>418</v>
      </c>
      <c r="G158" s="3">
        <v>15</v>
      </c>
      <c r="H158" s="3" t="s">
        <v>418</v>
      </c>
      <c r="I158" s="12" t="s">
        <v>54</v>
      </c>
      <c r="J158" t="s">
        <v>48</v>
      </c>
    </row>
    <row r="159" ht="50" hidden="1" customHeight="1" spans="1:10">
      <c r="A159" s="3">
        <v>146</v>
      </c>
      <c r="B159" s="3" t="s">
        <v>390</v>
      </c>
      <c r="C159" s="3" t="s">
        <v>395</v>
      </c>
      <c r="D159" s="3" t="s">
        <v>419</v>
      </c>
      <c r="E159" s="3" t="s">
        <v>420</v>
      </c>
      <c r="F159" s="3" t="s">
        <v>421</v>
      </c>
      <c r="G159" s="3">
        <v>200</v>
      </c>
      <c r="H159" s="3" t="s">
        <v>421</v>
      </c>
      <c r="I159" s="12" t="s">
        <v>47</v>
      </c>
      <c r="J159" t="s">
        <v>48</v>
      </c>
    </row>
    <row r="160" ht="50" hidden="1" customHeight="1" spans="1:9">
      <c r="A160" s="3">
        <v>147</v>
      </c>
      <c r="B160" s="3" t="s">
        <v>390</v>
      </c>
      <c r="C160" s="3" t="s">
        <v>395</v>
      </c>
      <c r="D160" s="3" t="s">
        <v>422</v>
      </c>
      <c r="E160" s="3" t="s">
        <v>423</v>
      </c>
      <c r="F160" s="3" t="s">
        <v>411</v>
      </c>
      <c r="G160" s="3">
        <v>60</v>
      </c>
      <c r="H160" s="3" t="s">
        <v>411</v>
      </c>
      <c r="I160" s="12" t="s">
        <v>47</v>
      </c>
    </row>
    <row r="161" ht="50" hidden="1" customHeight="1" spans="1:10">
      <c r="A161" s="3">
        <v>148</v>
      </c>
      <c r="B161" s="3" t="s">
        <v>390</v>
      </c>
      <c r="C161" s="3" t="s">
        <v>395</v>
      </c>
      <c r="D161" s="3" t="s">
        <v>424</v>
      </c>
      <c r="E161" s="3" t="s">
        <v>108</v>
      </c>
      <c r="F161" s="3" t="s">
        <v>425</v>
      </c>
      <c r="G161" s="3">
        <v>120</v>
      </c>
      <c r="H161" s="3" t="s">
        <v>425</v>
      </c>
      <c r="I161" s="12" t="s">
        <v>47</v>
      </c>
      <c r="J161" t="s">
        <v>48</v>
      </c>
    </row>
    <row r="162" ht="50" hidden="1" customHeight="1" spans="1:10">
      <c r="A162" s="3">
        <v>149</v>
      </c>
      <c r="B162" s="3" t="s">
        <v>390</v>
      </c>
      <c r="C162" s="3" t="s">
        <v>395</v>
      </c>
      <c r="D162" s="3" t="s">
        <v>426</v>
      </c>
      <c r="E162" s="3" t="s">
        <v>108</v>
      </c>
      <c r="F162" s="3" t="s">
        <v>390</v>
      </c>
      <c r="G162" s="3">
        <v>200</v>
      </c>
      <c r="H162" s="3" t="s">
        <v>390</v>
      </c>
      <c r="I162" s="12" t="s">
        <v>51</v>
      </c>
      <c r="J162" t="s">
        <v>48</v>
      </c>
    </row>
    <row r="163" ht="50" hidden="1" customHeight="1" spans="1:9">
      <c r="A163" s="3">
        <v>150</v>
      </c>
      <c r="B163" s="3" t="s">
        <v>390</v>
      </c>
      <c r="C163" s="3" t="s">
        <v>427</v>
      </c>
      <c r="D163" s="3" t="s">
        <v>428</v>
      </c>
      <c r="E163" s="3" t="s">
        <v>429</v>
      </c>
      <c r="F163" s="3" t="s">
        <v>390</v>
      </c>
      <c r="G163" s="3">
        <v>120</v>
      </c>
      <c r="H163" s="3" t="s">
        <v>390</v>
      </c>
      <c r="I163" s="12" t="s">
        <v>54</v>
      </c>
    </row>
    <row r="164" ht="50" hidden="1" customHeight="1" spans="1:9">
      <c r="A164" s="3">
        <v>151</v>
      </c>
      <c r="B164" s="3" t="s">
        <v>390</v>
      </c>
      <c r="C164" s="3" t="s">
        <v>427</v>
      </c>
      <c r="D164" s="3" t="s">
        <v>430</v>
      </c>
      <c r="E164" s="3" t="s">
        <v>431</v>
      </c>
      <c r="F164" s="3" t="s">
        <v>398</v>
      </c>
      <c r="G164" s="3">
        <v>30</v>
      </c>
      <c r="H164" s="3" t="s">
        <v>398</v>
      </c>
      <c r="I164" s="12" t="s">
        <v>54</v>
      </c>
    </row>
    <row r="165" ht="50" hidden="1" customHeight="1" spans="1:9">
      <c r="A165" s="3">
        <v>152</v>
      </c>
      <c r="B165" s="3" t="s">
        <v>390</v>
      </c>
      <c r="C165" s="3" t="s">
        <v>12</v>
      </c>
      <c r="D165" s="3" t="s">
        <v>432</v>
      </c>
      <c r="E165" s="3" t="s">
        <v>108</v>
      </c>
      <c r="F165" s="3" t="s">
        <v>390</v>
      </c>
      <c r="G165" s="3">
        <v>130</v>
      </c>
      <c r="H165" s="3" t="s">
        <v>390</v>
      </c>
      <c r="I165" s="12" t="s">
        <v>60</v>
      </c>
    </row>
    <row r="166" ht="50" hidden="1" customHeight="1" spans="1:10">
      <c r="A166" s="3">
        <v>153</v>
      </c>
      <c r="B166" s="3" t="s">
        <v>390</v>
      </c>
      <c r="C166" s="3" t="s">
        <v>12</v>
      </c>
      <c r="D166" s="3" t="s">
        <v>433</v>
      </c>
      <c r="E166" s="3" t="s">
        <v>434</v>
      </c>
      <c r="F166" s="3" t="s">
        <v>418</v>
      </c>
      <c r="G166" s="3">
        <v>15</v>
      </c>
      <c r="H166" s="3" t="s">
        <v>418</v>
      </c>
      <c r="I166" s="12" t="s">
        <v>54</v>
      </c>
      <c r="J166" t="s">
        <v>48</v>
      </c>
    </row>
    <row r="167" ht="50" hidden="1" customHeight="1" spans="1:9">
      <c r="A167" s="44" t="s">
        <v>435</v>
      </c>
      <c r="B167" s="45"/>
      <c r="C167" s="45"/>
      <c r="D167" s="45"/>
      <c r="E167" s="45"/>
      <c r="F167" s="46"/>
      <c r="G167" s="3">
        <f>SUM(G145:G166)</f>
        <v>2210</v>
      </c>
      <c r="H167" s="3"/>
      <c r="I167" s="12"/>
    </row>
    <row r="168" ht="50" hidden="1" customHeight="1" spans="1:9">
      <c r="A168" s="3">
        <v>154</v>
      </c>
      <c r="B168" s="3" t="s">
        <v>436</v>
      </c>
      <c r="C168" s="3" t="s">
        <v>35</v>
      </c>
      <c r="D168" s="3" t="s">
        <v>437</v>
      </c>
      <c r="E168" s="3" t="s">
        <v>438</v>
      </c>
      <c r="F168" s="3" t="s">
        <v>436</v>
      </c>
      <c r="G168" s="3">
        <v>100</v>
      </c>
      <c r="H168" s="3" t="s">
        <v>439</v>
      </c>
      <c r="I168" s="12" t="s">
        <v>39</v>
      </c>
    </row>
    <row r="169" ht="50" hidden="1" customHeight="1" spans="1:9">
      <c r="A169" s="3">
        <v>155</v>
      </c>
      <c r="B169" s="3" t="s">
        <v>436</v>
      </c>
      <c r="C169" s="3" t="s">
        <v>27</v>
      </c>
      <c r="D169" s="3" t="s">
        <v>440</v>
      </c>
      <c r="E169" s="3" t="s">
        <v>441</v>
      </c>
      <c r="F169" s="3" t="s">
        <v>436</v>
      </c>
      <c r="G169" s="3">
        <v>30</v>
      </c>
      <c r="H169" s="3" t="s">
        <v>439</v>
      </c>
      <c r="I169" s="12" t="s">
        <v>27</v>
      </c>
    </row>
    <row r="170" ht="50" hidden="1" customHeight="1" spans="1:10">
      <c r="A170" s="3">
        <v>156</v>
      </c>
      <c r="B170" s="3" t="s">
        <v>436</v>
      </c>
      <c r="C170" s="3" t="s">
        <v>79</v>
      </c>
      <c r="D170" s="3" t="s">
        <v>442</v>
      </c>
      <c r="E170" s="3" t="s">
        <v>443</v>
      </c>
      <c r="F170" s="3" t="s">
        <v>436</v>
      </c>
      <c r="G170" s="3">
        <v>400</v>
      </c>
      <c r="H170" s="3" t="s">
        <v>439</v>
      </c>
      <c r="I170" s="12" t="s">
        <v>54</v>
      </c>
      <c r="J170" t="s">
        <v>48</v>
      </c>
    </row>
    <row r="171" ht="50" hidden="1" customHeight="1" spans="1:9">
      <c r="A171" s="3">
        <v>157</v>
      </c>
      <c r="B171" s="3" t="s">
        <v>436</v>
      </c>
      <c r="C171" s="3" t="s">
        <v>213</v>
      </c>
      <c r="D171" s="3" t="s">
        <v>444</v>
      </c>
      <c r="E171" s="3" t="s">
        <v>445</v>
      </c>
      <c r="F171" s="3" t="s">
        <v>436</v>
      </c>
      <c r="G171" s="3">
        <v>200</v>
      </c>
      <c r="H171" s="3" t="s">
        <v>439</v>
      </c>
      <c r="I171" s="12" t="s">
        <v>51</v>
      </c>
    </row>
    <row r="172" ht="50" hidden="1" customHeight="1" spans="1:9">
      <c r="A172" s="3">
        <v>158</v>
      </c>
      <c r="B172" s="3" t="s">
        <v>436</v>
      </c>
      <c r="C172" s="3" t="s">
        <v>79</v>
      </c>
      <c r="D172" s="3" t="s">
        <v>446</v>
      </c>
      <c r="E172" s="3" t="s">
        <v>447</v>
      </c>
      <c r="F172" s="3" t="s">
        <v>436</v>
      </c>
      <c r="G172" s="3">
        <v>500</v>
      </c>
      <c r="H172" s="3" t="s">
        <v>439</v>
      </c>
      <c r="I172" s="12" t="s">
        <v>54</v>
      </c>
    </row>
    <row r="173" ht="50" hidden="1" customHeight="1" spans="1:10">
      <c r="A173" s="3">
        <v>159</v>
      </c>
      <c r="B173" s="3" t="s">
        <v>436</v>
      </c>
      <c r="C173" s="3" t="s">
        <v>213</v>
      </c>
      <c r="D173" s="3" t="s">
        <v>448</v>
      </c>
      <c r="E173" s="3" t="s">
        <v>449</v>
      </c>
      <c r="F173" s="3" t="s">
        <v>436</v>
      </c>
      <c r="G173" s="3">
        <v>870</v>
      </c>
      <c r="H173" s="3" t="s">
        <v>439</v>
      </c>
      <c r="I173" s="12" t="s">
        <v>54</v>
      </c>
      <c r="J173" t="s">
        <v>48</v>
      </c>
    </row>
    <row r="174" ht="50" hidden="1" customHeight="1" spans="1:10">
      <c r="A174" s="3">
        <v>160</v>
      </c>
      <c r="B174" s="3" t="s">
        <v>436</v>
      </c>
      <c r="C174" s="3" t="s">
        <v>19</v>
      </c>
      <c r="D174" s="3" t="s">
        <v>450</v>
      </c>
      <c r="E174" s="3" t="s">
        <v>451</v>
      </c>
      <c r="F174" s="3" t="s">
        <v>436</v>
      </c>
      <c r="G174" s="3">
        <v>200</v>
      </c>
      <c r="H174" s="3" t="s">
        <v>439</v>
      </c>
      <c r="I174" s="3" t="s">
        <v>19</v>
      </c>
      <c r="J174" t="s">
        <v>48</v>
      </c>
    </row>
    <row r="175" ht="50" hidden="1" customHeight="1" spans="1:9">
      <c r="A175" s="3">
        <v>161</v>
      </c>
      <c r="B175" s="3" t="s">
        <v>436</v>
      </c>
      <c r="C175" s="3" t="s">
        <v>452</v>
      </c>
      <c r="D175" s="3" t="s">
        <v>453</v>
      </c>
      <c r="E175" s="3" t="s">
        <v>454</v>
      </c>
      <c r="F175" s="3" t="s">
        <v>436</v>
      </c>
      <c r="G175" s="3">
        <v>88.2</v>
      </c>
      <c r="H175" s="3" t="s">
        <v>439</v>
      </c>
      <c r="I175" s="3" t="s">
        <v>60</v>
      </c>
    </row>
    <row r="176" ht="50" hidden="1" customHeight="1" spans="1:9">
      <c r="A176" s="44" t="s">
        <v>455</v>
      </c>
      <c r="B176" s="45"/>
      <c r="C176" s="45"/>
      <c r="D176" s="45"/>
      <c r="E176" s="45"/>
      <c r="F176" s="46"/>
      <c r="G176" s="3">
        <f>SUM(G168:G175)</f>
        <v>2388.2</v>
      </c>
      <c r="H176" s="3"/>
      <c r="I176" s="3"/>
    </row>
    <row r="177" ht="50" hidden="1" customHeight="1" spans="1:9">
      <c r="A177" s="3">
        <v>162</v>
      </c>
      <c r="B177" s="3" t="s">
        <v>456</v>
      </c>
      <c r="C177" s="3" t="s">
        <v>67</v>
      </c>
      <c r="D177" s="3" t="s">
        <v>457</v>
      </c>
      <c r="E177" s="3" t="s">
        <v>458</v>
      </c>
      <c r="F177" s="3" t="s">
        <v>459</v>
      </c>
      <c r="G177" s="6">
        <v>80</v>
      </c>
      <c r="H177" s="3" t="s">
        <v>459</v>
      </c>
      <c r="I177" s="12" t="s">
        <v>60</v>
      </c>
    </row>
    <row r="178" ht="50" hidden="1" customHeight="1" spans="1:9">
      <c r="A178" s="3">
        <v>163</v>
      </c>
      <c r="B178" s="3" t="s">
        <v>456</v>
      </c>
      <c r="C178" s="3" t="s">
        <v>67</v>
      </c>
      <c r="D178" s="3" t="s">
        <v>460</v>
      </c>
      <c r="E178" s="3" t="s">
        <v>461</v>
      </c>
      <c r="F178" s="3" t="s">
        <v>462</v>
      </c>
      <c r="G178" s="6">
        <v>90</v>
      </c>
      <c r="H178" s="3" t="s">
        <v>462</v>
      </c>
      <c r="I178" s="12" t="s">
        <v>60</v>
      </c>
    </row>
    <row r="179" ht="50" hidden="1" customHeight="1" spans="1:9">
      <c r="A179" s="3">
        <v>164</v>
      </c>
      <c r="B179" s="3" t="s">
        <v>456</v>
      </c>
      <c r="C179" s="3" t="s">
        <v>79</v>
      </c>
      <c r="D179" s="3" t="s">
        <v>463</v>
      </c>
      <c r="E179" s="3" t="s">
        <v>464</v>
      </c>
      <c r="F179" s="3" t="s">
        <v>462</v>
      </c>
      <c r="G179" s="6">
        <v>10</v>
      </c>
      <c r="H179" s="3" t="s">
        <v>462</v>
      </c>
      <c r="I179" s="12" t="s">
        <v>47</v>
      </c>
    </row>
    <row r="180" ht="50" hidden="1" customHeight="1" spans="1:9">
      <c r="A180" s="3">
        <v>165</v>
      </c>
      <c r="B180" s="3" t="s">
        <v>456</v>
      </c>
      <c r="C180" s="3" t="s">
        <v>79</v>
      </c>
      <c r="D180" s="3" t="s">
        <v>465</v>
      </c>
      <c r="E180" s="3" t="s">
        <v>466</v>
      </c>
      <c r="F180" s="3" t="s">
        <v>462</v>
      </c>
      <c r="G180" s="6">
        <v>30</v>
      </c>
      <c r="H180" s="3" t="s">
        <v>462</v>
      </c>
      <c r="I180" s="12" t="s">
        <v>47</v>
      </c>
    </row>
    <row r="181" ht="50" hidden="1" customHeight="1" spans="1:9">
      <c r="A181" s="3">
        <v>166</v>
      </c>
      <c r="B181" s="3" t="s">
        <v>456</v>
      </c>
      <c r="C181" s="3" t="s">
        <v>79</v>
      </c>
      <c r="D181" s="3" t="s">
        <v>467</v>
      </c>
      <c r="E181" s="3" t="s">
        <v>468</v>
      </c>
      <c r="F181" s="3" t="s">
        <v>469</v>
      </c>
      <c r="G181" s="6">
        <v>50</v>
      </c>
      <c r="H181" s="3" t="s">
        <v>469</v>
      </c>
      <c r="I181" s="12" t="s">
        <v>47</v>
      </c>
    </row>
    <row r="182" ht="50" hidden="1" customHeight="1" spans="1:9">
      <c r="A182" s="3">
        <v>167</v>
      </c>
      <c r="B182" s="3" t="s">
        <v>456</v>
      </c>
      <c r="C182" s="3" t="s">
        <v>79</v>
      </c>
      <c r="D182" s="3" t="s">
        <v>470</v>
      </c>
      <c r="E182" s="3" t="s">
        <v>471</v>
      </c>
      <c r="F182" s="3" t="s">
        <v>472</v>
      </c>
      <c r="G182" s="6">
        <v>34</v>
      </c>
      <c r="H182" s="3" t="s">
        <v>472</v>
      </c>
      <c r="I182" s="12" t="s">
        <v>47</v>
      </c>
    </row>
    <row r="183" ht="50" hidden="1" customHeight="1" spans="1:9">
      <c r="A183" s="3">
        <v>168</v>
      </c>
      <c r="B183" s="3" t="s">
        <v>456</v>
      </c>
      <c r="C183" s="3" t="s">
        <v>67</v>
      </c>
      <c r="D183" s="3" t="s">
        <v>473</v>
      </c>
      <c r="E183" s="3" t="s">
        <v>458</v>
      </c>
      <c r="F183" s="3" t="s">
        <v>474</v>
      </c>
      <c r="G183" s="6">
        <v>78</v>
      </c>
      <c r="H183" s="3" t="s">
        <v>474</v>
      </c>
      <c r="I183" s="12" t="s">
        <v>60</v>
      </c>
    </row>
    <row r="184" ht="50" hidden="1" customHeight="1" spans="1:9">
      <c r="A184" s="3">
        <v>169</v>
      </c>
      <c r="B184" s="3" t="s">
        <v>456</v>
      </c>
      <c r="C184" s="3" t="s">
        <v>79</v>
      </c>
      <c r="D184" s="3" t="s">
        <v>475</v>
      </c>
      <c r="E184" s="3" t="s">
        <v>476</v>
      </c>
      <c r="F184" s="3" t="s">
        <v>474</v>
      </c>
      <c r="G184" s="6">
        <v>80</v>
      </c>
      <c r="H184" s="3" t="s">
        <v>474</v>
      </c>
      <c r="I184" s="12" t="s">
        <v>47</v>
      </c>
    </row>
    <row r="185" ht="50" hidden="1" customHeight="1" spans="1:9">
      <c r="A185" s="3">
        <v>170</v>
      </c>
      <c r="B185" s="3" t="s">
        <v>456</v>
      </c>
      <c r="C185" s="3" t="s">
        <v>79</v>
      </c>
      <c r="D185" s="3" t="s">
        <v>477</v>
      </c>
      <c r="E185" s="3" t="s">
        <v>478</v>
      </c>
      <c r="F185" s="3" t="s">
        <v>479</v>
      </c>
      <c r="G185" s="6">
        <v>150</v>
      </c>
      <c r="H185" s="3" t="s">
        <v>479</v>
      </c>
      <c r="I185" s="12" t="s">
        <v>47</v>
      </c>
    </row>
    <row r="186" ht="50" hidden="1" customHeight="1" spans="1:9">
      <c r="A186" s="3">
        <v>171</v>
      </c>
      <c r="B186" s="3" t="s">
        <v>456</v>
      </c>
      <c r="C186" s="3" t="s">
        <v>79</v>
      </c>
      <c r="D186" s="3" t="s">
        <v>480</v>
      </c>
      <c r="E186" s="3" t="s">
        <v>481</v>
      </c>
      <c r="F186" s="3" t="s">
        <v>482</v>
      </c>
      <c r="G186" s="6">
        <v>50</v>
      </c>
      <c r="H186" s="3" t="s">
        <v>482</v>
      </c>
      <c r="I186" s="12" t="s">
        <v>47</v>
      </c>
    </row>
    <row r="187" ht="138" hidden="1" customHeight="1" spans="1:10">
      <c r="A187" s="3">
        <v>172</v>
      </c>
      <c r="B187" s="3" t="s">
        <v>456</v>
      </c>
      <c r="C187" s="3" t="s">
        <v>79</v>
      </c>
      <c r="D187" s="3" t="s">
        <v>483</v>
      </c>
      <c r="E187" s="3" t="s">
        <v>484</v>
      </c>
      <c r="F187" s="3" t="s">
        <v>456</v>
      </c>
      <c r="G187" s="6">
        <v>1500</v>
      </c>
      <c r="H187" s="3" t="s">
        <v>456</v>
      </c>
      <c r="I187" s="12" t="s">
        <v>54</v>
      </c>
      <c r="J187" t="s">
        <v>48</v>
      </c>
    </row>
    <row r="188" ht="50" hidden="1" customHeight="1" spans="1:9">
      <c r="A188" s="3">
        <v>173</v>
      </c>
      <c r="B188" s="3" t="s">
        <v>456</v>
      </c>
      <c r="C188" s="6" t="s">
        <v>27</v>
      </c>
      <c r="D188" s="6" t="s">
        <v>485</v>
      </c>
      <c r="E188" s="3"/>
      <c r="F188" s="3" t="s">
        <v>456</v>
      </c>
      <c r="G188" s="6">
        <v>30</v>
      </c>
      <c r="H188" s="3" t="s">
        <v>456</v>
      </c>
      <c r="I188" s="12" t="s">
        <v>27</v>
      </c>
    </row>
    <row r="189" ht="50" hidden="1" customHeight="1" spans="1:9">
      <c r="A189" s="3">
        <v>174</v>
      </c>
      <c r="B189" s="3" t="s">
        <v>456</v>
      </c>
      <c r="C189" s="3" t="s">
        <v>35</v>
      </c>
      <c r="D189" s="6" t="s">
        <v>486</v>
      </c>
      <c r="E189" s="3"/>
      <c r="F189" s="3" t="s">
        <v>456</v>
      </c>
      <c r="G189" s="6">
        <v>50</v>
      </c>
      <c r="H189" s="3" t="s">
        <v>456</v>
      </c>
      <c r="I189" s="12" t="s">
        <v>39</v>
      </c>
    </row>
    <row r="190" ht="50" hidden="1" customHeight="1" spans="1:9">
      <c r="A190" s="44" t="s">
        <v>487</v>
      </c>
      <c r="B190" s="45"/>
      <c r="C190" s="45"/>
      <c r="D190" s="45"/>
      <c r="E190" s="45"/>
      <c r="F190" s="46"/>
      <c r="G190" s="6">
        <f>SUM(G177:G189)</f>
        <v>2232</v>
      </c>
      <c r="H190" s="3"/>
      <c r="I190" s="12"/>
    </row>
    <row r="191" ht="104" hidden="1" customHeight="1" spans="1:9">
      <c r="A191" s="3">
        <v>175</v>
      </c>
      <c r="B191" s="5" t="s">
        <v>488</v>
      </c>
      <c r="C191" s="5" t="s">
        <v>452</v>
      </c>
      <c r="D191" s="11" t="s">
        <v>489</v>
      </c>
      <c r="E191" s="11" t="s">
        <v>490</v>
      </c>
      <c r="F191" s="5" t="s">
        <v>491</v>
      </c>
      <c r="G191" s="5">
        <v>48</v>
      </c>
      <c r="H191" s="5" t="s">
        <v>492</v>
      </c>
      <c r="I191" s="12" t="s">
        <v>54</v>
      </c>
    </row>
    <row r="192" ht="50" hidden="1" customHeight="1" spans="1:10">
      <c r="A192" s="3">
        <v>176</v>
      </c>
      <c r="B192" s="5" t="s">
        <v>488</v>
      </c>
      <c r="C192" s="5" t="s">
        <v>452</v>
      </c>
      <c r="D192" s="10" t="s">
        <v>493</v>
      </c>
      <c r="E192" s="6" t="s">
        <v>494</v>
      </c>
      <c r="F192" s="5" t="s">
        <v>495</v>
      </c>
      <c r="G192" s="5">
        <v>50</v>
      </c>
      <c r="H192" s="5" t="s">
        <v>495</v>
      </c>
      <c r="I192" s="12" t="s">
        <v>54</v>
      </c>
      <c r="J192" t="s">
        <v>48</v>
      </c>
    </row>
    <row r="193" ht="50" hidden="1" customHeight="1" spans="1:9">
      <c r="A193" s="3">
        <v>177</v>
      </c>
      <c r="B193" s="5" t="s">
        <v>488</v>
      </c>
      <c r="C193" s="5" t="s">
        <v>67</v>
      </c>
      <c r="D193" s="10" t="s">
        <v>496</v>
      </c>
      <c r="E193" s="10" t="s">
        <v>497</v>
      </c>
      <c r="F193" s="5" t="s">
        <v>495</v>
      </c>
      <c r="G193" s="5">
        <v>30</v>
      </c>
      <c r="H193" s="5" t="s">
        <v>495</v>
      </c>
      <c r="I193" s="12" t="s">
        <v>54</v>
      </c>
    </row>
    <row r="194" ht="50" hidden="1" customHeight="1" spans="1:9">
      <c r="A194" s="3">
        <v>178</v>
      </c>
      <c r="B194" s="5" t="s">
        <v>488</v>
      </c>
      <c r="C194" s="5" t="s">
        <v>452</v>
      </c>
      <c r="D194" s="10" t="s">
        <v>498</v>
      </c>
      <c r="E194" s="6" t="s">
        <v>499</v>
      </c>
      <c r="F194" s="6" t="s">
        <v>500</v>
      </c>
      <c r="G194" s="6">
        <v>20</v>
      </c>
      <c r="H194" s="5" t="s">
        <v>501</v>
      </c>
      <c r="I194" s="12" t="s">
        <v>54</v>
      </c>
    </row>
    <row r="195" ht="50" hidden="1" customHeight="1" spans="1:9">
      <c r="A195" s="3">
        <v>179</v>
      </c>
      <c r="B195" s="5" t="s">
        <v>488</v>
      </c>
      <c r="C195" s="5" t="s">
        <v>452</v>
      </c>
      <c r="D195" s="10" t="s">
        <v>502</v>
      </c>
      <c r="E195" s="6" t="s">
        <v>503</v>
      </c>
      <c r="F195" s="6" t="s">
        <v>504</v>
      </c>
      <c r="G195" s="6">
        <v>20</v>
      </c>
      <c r="H195" s="5" t="s">
        <v>501</v>
      </c>
      <c r="I195" s="12" t="s">
        <v>54</v>
      </c>
    </row>
    <row r="196" ht="50" hidden="1" customHeight="1" spans="1:9">
      <c r="A196" s="3">
        <v>180</v>
      </c>
      <c r="B196" s="5" t="s">
        <v>488</v>
      </c>
      <c r="C196" s="5" t="s">
        <v>67</v>
      </c>
      <c r="D196" s="11" t="s">
        <v>505</v>
      </c>
      <c r="E196" s="5" t="s">
        <v>506</v>
      </c>
      <c r="F196" s="5" t="s">
        <v>507</v>
      </c>
      <c r="G196" s="5">
        <v>200</v>
      </c>
      <c r="H196" s="5" t="s">
        <v>508</v>
      </c>
      <c r="I196" s="12" t="s">
        <v>54</v>
      </c>
    </row>
    <row r="197" ht="59" hidden="1" customHeight="1" spans="1:10">
      <c r="A197" s="3">
        <v>181</v>
      </c>
      <c r="B197" s="5" t="s">
        <v>488</v>
      </c>
      <c r="C197" s="5" t="s">
        <v>452</v>
      </c>
      <c r="D197" s="10" t="s">
        <v>509</v>
      </c>
      <c r="E197" s="11" t="s">
        <v>510</v>
      </c>
      <c r="F197" s="5" t="s">
        <v>511</v>
      </c>
      <c r="G197" s="6">
        <v>50</v>
      </c>
      <c r="H197" s="5" t="s">
        <v>511</v>
      </c>
      <c r="I197" s="12" t="s">
        <v>54</v>
      </c>
      <c r="J197" t="s">
        <v>48</v>
      </c>
    </row>
    <row r="198" ht="50" hidden="1" customHeight="1" spans="1:10">
      <c r="A198" s="3">
        <v>182</v>
      </c>
      <c r="B198" s="5" t="s">
        <v>488</v>
      </c>
      <c r="C198" s="5" t="s">
        <v>67</v>
      </c>
      <c r="D198" s="10" t="s">
        <v>512</v>
      </c>
      <c r="E198" s="10" t="s">
        <v>513</v>
      </c>
      <c r="F198" s="6" t="s">
        <v>514</v>
      </c>
      <c r="G198" s="6">
        <v>50</v>
      </c>
      <c r="H198" s="3" t="s">
        <v>515</v>
      </c>
      <c r="I198" s="12" t="s">
        <v>54</v>
      </c>
      <c r="J198" t="s">
        <v>48</v>
      </c>
    </row>
    <row r="199" ht="50" hidden="1" customHeight="1" spans="1:9">
      <c r="A199" s="3">
        <v>183</v>
      </c>
      <c r="B199" s="5" t="s">
        <v>488</v>
      </c>
      <c r="C199" s="5" t="s">
        <v>452</v>
      </c>
      <c r="D199" s="11" t="s">
        <v>516</v>
      </c>
      <c r="E199" s="5" t="s">
        <v>517</v>
      </c>
      <c r="F199" s="5" t="s">
        <v>518</v>
      </c>
      <c r="G199" s="5">
        <v>62</v>
      </c>
      <c r="H199" s="5" t="s">
        <v>519</v>
      </c>
      <c r="I199" s="12" t="s">
        <v>54</v>
      </c>
    </row>
    <row r="200" ht="50" hidden="1" customHeight="1" spans="1:10">
      <c r="A200" s="3">
        <v>184</v>
      </c>
      <c r="B200" s="5" t="s">
        <v>488</v>
      </c>
      <c r="C200" s="5" t="s">
        <v>452</v>
      </c>
      <c r="D200" s="11" t="s">
        <v>520</v>
      </c>
      <c r="E200" s="5" t="s">
        <v>521</v>
      </c>
      <c r="F200" s="5" t="s">
        <v>522</v>
      </c>
      <c r="G200" s="5">
        <v>20</v>
      </c>
      <c r="H200" s="5" t="s">
        <v>523</v>
      </c>
      <c r="I200" s="12" t="s">
        <v>54</v>
      </c>
      <c r="J200" t="s">
        <v>48</v>
      </c>
    </row>
    <row r="201" ht="50" hidden="1" customHeight="1" spans="1:9">
      <c r="A201" s="3">
        <v>185</v>
      </c>
      <c r="B201" s="5" t="s">
        <v>488</v>
      </c>
      <c r="C201" s="5" t="s">
        <v>452</v>
      </c>
      <c r="D201" s="11" t="s">
        <v>524</v>
      </c>
      <c r="E201" s="11" t="s">
        <v>525</v>
      </c>
      <c r="F201" s="5" t="s">
        <v>526</v>
      </c>
      <c r="G201" s="5">
        <v>67</v>
      </c>
      <c r="H201" s="5" t="s">
        <v>523</v>
      </c>
      <c r="I201" s="12" t="s">
        <v>54</v>
      </c>
    </row>
    <row r="202" ht="50" hidden="1" customHeight="1" spans="1:10">
      <c r="A202" s="3">
        <v>186</v>
      </c>
      <c r="B202" s="5" t="s">
        <v>488</v>
      </c>
      <c r="C202" s="5" t="s">
        <v>452</v>
      </c>
      <c r="D202" s="11" t="s">
        <v>527</v>
      </c>
      <c r="E202" s="11" t="s">
        <v>528</v>
      </c>
      <c r="F202" s="5" t="s">
        <v>529</v>
      </c>
      <c r="G202" s="5">
        <v>58</v>
      </c>
      <c r="H202" s="5" t="s">
        <v>523</v>
      </c>
      <c r="I202" s="12" t="s">
        <v>54</v>
      </c>
      <c r="J202" t="s">
        <v>48</v>
      </c>
    </row>
    <row r="203" ht="50" hidden="1" customHeight="1" spans="1:10">
      <c r="A203" s="3">
        <v>187</v>
      </c>
      <c r="B203" s="5" t="s">
        <v>488</v>
      </c>
      <c r="C203" s="5" t="s">
        <v>452</v>
      </c>
      <c r="D203" s="11" t="s">
        <v>530</v>
      </c>
      <c r="E203" s="11" t="s">
        <v>531</v>
      </c>
      <c r="F203" s="5" t="s">
        <v>532</v>
      </c>
      <c r="G203" s="5">
        <v>62</v>
      </c>
      <c r="H203" s="5" t="s">
        <v>533</v>
      </c>
      <c r="I203" s="12" t="s">
        <v>54</v>
      </c>
      <c r="J203" t="s">
        <v>48</v>
      </c>
    </row>
    <row r="204" ht="50" hidden="1" customHeight="1" spans="1:10">
      <c r="A204" s="3">
        <v>188</v>
      </c>
      <c r="B204" s="5" t="s">
        <v>488</v>
      </c>
      <c r="C204" s="5" t="s">
        <v>452</v>
      </c>
      <c r="D204" s="11" t="s">
        <v>534</v>
      </c>
      <c r="E204" s="5" t="s">
        <v>535</v>
      </c>
      <c r="F204" s="5" t="s">
        <v>536</v>
      </c>
      <c r="G204" s="5">
        <v>10</v>
      </c>
      <c r="H204" s="5" t="s">
        <v>536</v>
      </c>
      <c r="I204" s="12" t="s">
        <v>54</v>
      </c>
      <c r="J204" t="s">
        <v>48</v>
      </c>
    </row>
    <row r="205" ht="50" hidden="1" customHeight="1" spans="1:9">
      <c r="A205" s="3">
        <v>189</v>
      </c>
      <c r="B205" s="5" t="s">
        <v>488</v>
      </c>
      <c r="C205" s="5" t="s">
        <v>452</v>
      </c>
      <c r="D205" s="11" t="s">
        <v>537</v>
      </c>
      <c r="E205" s="5" t="s">
        <v>538</v>
      </c>
      <c r="F205" s="5" t="s">
        <v>539</v>
      </c>
      <c r="G205" s="5">
        <v>35</v>
      </c>
      <c r="H205" s="5" t="s">
        <v>539</v>
      </c>
      <c r="I205" s="12" t="s">
        <v>54</v>
      </c>
    </row>
    <row r="206" ht="50" hidden="1" customHeight="1" spans="1:9">
      <c r="A206" s="3">
        <v>190</v>
      </c>
      <c r="B206" s="5" t="s">
        <v>488</v>
      </c>
      <c r="C206" s="5" t="s">
        <v>452</v>
      </c>
      <c r="D206" s="11" t="s">
        <v>540</v>
      </c>
      <c r="E206" s="5" t="s">
        <v>541</v>
      </c>
      <c r="F206" s="5" t="s">
        <v>542</v>
      </c>
      <c r="G206" s="5">
        <v>20</v>
      </c>
      <c r="H206" s="5" t="s">
        <v>542</v>
      </c>
      <c r="I206" s="12" t="s">
        <v>54</v>
      </c>
    </row>
    <row r="207" ht="50" hidden="1" customHeight="1" spans="1:9">
      <c r="A207" s="3">
        <v>191</v>
      </c>
      <c r="B207" s="5" t="s">
        <v>488</v>
      </c>
      <c r="C207" s="5" t="s">
        <v>452</v>
      </c>
      <c r="D207" s="11" t="s">
        <v>543</v>
      </c>
      <c r="E207" s="5" t="s">
        <v>544</v>
      </c>
      <c r="F207" s="5" t="s">
        <v>545</v>
      </c>
      <c r="G207" s="5">
        <v>100</v>
      </c>
      <c r="H207" s="5" t="s">
        <v>545</v>
      </c>
      <c r="I207" s="12" t="s">
        <v>54</v>
      </c>
    </row>
    <row r="208" ht="50" hidden="1" customHeight="1" spans="1:9">
      <c r="A208" s="3">
        <v>192</v>
      </c>
      <c r="B208" s="5" t="s">
        <v>488</v>
      </c>
      <c r="C208" s="5" t="s">
        <v>35</v>
      </c>
      <c r="D208" s="11" t="s">
        <v>546</v>
      </c>
      <c r="E208" s="29"/>
      <c r="F208" s="5" t="s">
        <v>547</v>
      </c>
      <c r="G208" s="5">
        <v>100</v>
      </c>
      <c r="H208" s="5" t="s">
        <v>548</v>
      </c>
      <c r="I208" s="12" t="s">
        <v>39</v>
      </c>
    </row>
    <row r="209" ht="50" hidden="1" customHeight="1" spans="1:9">
      <c r="A209" s="3">
        <v>193</v>
      </c>
      <c r="B209" s="5" t="s">
        <v>488</v>
      </c>
      <c r="C209" s="5" t="s">
        <v>27</v>
      </c>
      <c r="D209" s="11" t="s">
        <v>549</v>
      </c>
      <c r="E209" s="29"/>
      <c r="F209" s="5" t="s">
        <v>547</v>
      </c>
      <c r="G209" s="5">
        <v>15</v>
      </c>
      <c r="H209" s="5" t="s">
        <v>548</v>
      </c>
      <c r="I209" s="12" t="s">
        <v>27</v>
      </c>
    </row>
    <row r="210" ht="50" hidden="1" customHeight="1" spans="1:9">
      <c r="A210" s="3">
        <v>194</v>
      </c>
      <c r="B210" s="5" t="s">
        <v>488</v>
      </c>
      <c r="C210" s="5" t="s">
        <v>452</v>
      </c>
      <c r="D210" s="11" t="s">
        <v>550</v>
      </c>
      <c r="E210" s="29"/>
      <c r="F210" s="5" t="s">
        <v>547</v>
      </c>
      <c r="G210" s="5">
        <v>390</v>
      </c>
      <c r="H210" s="5" t="s">
        <v>551</v>
      </c>
      <c r="I210" s="12" t="s">
        <v>51</v>
      </c>
    </row>
    <row r="211" ht="107" hidden="1" customHeight="1" spans="1:10">
      <c r="A211" s="3">
        <v>195</v>
      </c>
      <c r="B211" s="5" t="s">
        <v>488</v>
      </c>
      <c r="C211" s="5" t="s">
        <v>452</v>
      </c>
      <c r="D211" s="11" t="s">
        <v>552</v>
      </c>
      <c r="E211" s="11" t="s">
        <v>553</v>
      </c>
      <c r="F211" s="5" t="s">
        <v>554</v>
      </c>
      <c r="G211" s="5">
        <v>450</v>
      </c>
      <c r="H211" s="5" t="s">
        <v>555</v>
      </c>
      <c r="I211" s="12" t="s">
        <v>54</v>
      </c>
      <c r="J211" t="s">
        <v>48</v>
      </c>
    </row>
    <row r="212" ht="257" hidden="1" customHeight="1" spans="1:10">
      <c r="A212" s="3">
        <v>196</v>
      </c>
      <c r="B212" s="5" t="s">
        <v>488</v>
      </c>
      <c r="C212" s="5" t="s">
        <v>452</v>
      </c>
      <c r="D212" s="11" t="s">
        <v>556</v>
      </c>
      <c r="E212" s="11" t="s">
        <v>557</v>
      </c>
      <c r="F212" s="5" t="s">
        <v>558</v>
      </c>
      <c r="G212" s="5">
        <v>350</v>
      </c>
      <c r="H212" s="5" t="s">
        <v>558</v>
      </c>
      <c r="I212" s="12" t="s">
        <v>54</v>
      </c>
      <c r="J212" t="s">
        <v>48</v>
      </c>
    </row>
    <row r="213" ht="50" hidden="1" customHeight="1" spans="1:9">
      <c r="A213" s="44" t="s">
        <v>559</v>
      </c>
      <c r="B213" s="45"/>
      <c r="C213" s="45"/>
      <c r="D213" s="45"/>
      <c r="E213" s="45"/>
      <c r="F213" s="46"/>
      <c r="G213" s="5">
        <f>SUM(G191:G212)</f>
        <v>2207</v>
      </c>
      <c r="H213" s="5"/>
      <c r="I213" s="12"/>
    </row>
    <row r="214" ht="50" hidden="1" customHeight="1" spans="1:9">
      <c r="A214" s="3">
        <v>197</v>
      </c>
      <c r="B214" s="5" t="s">
        <v>560</v>
      </c>
      <c r="C214" s="5" t="s">
        <v>35</v>
      </c>
      <c r="D214" s="5" t="s">
        <v>561</v>
      </c>
      <c r="E214" s="5"/>
      <c r="F214" s="5" t="s">
        <v>547</v>
      </c>
      <c r="G214" s="5">
        <v>100</v>
      </c>
      <c r="H214" s="5" t="s">
        <v>562</v>
      </c>
      <c r="I214" s="12" t="s">
        <v>39</v>
      </c>
    </row>
    <row r="215" ht="50" hidden="1" customHeight="1" spans="1:9">
      <c r="A215" s="3">
        <v>198</v>
      </c>
      <c r="B215" s="5" t="s">
        <v>560</v>
      </c>
      <c r="C215" s="5" t="s">
        <v>27</v>
      </c>
      <c r="D215" s="5" t="s">
        <v>563</v>
      </c>
      <c r="E215" s="5"/>
      <c r="F215" s="5" t="s">
        <v>547</v>
      </c>
      <c r="G215" s="5">
        <v>50</v>
      </c>
      <c r="H215" s="5" t="s">
        <v>562</v>
      </c>
      <c r="I215" s="12" t="s">
        <v>27</v>
      </c>
    </row>
    <row r="216" ht="50" hidden="1" customHeight="1" spans="1:9">
      <c r="A216" s="3">
        <v>199</v>
      </c>
      <c r="B216" s="5" t="s">
        <v>560</v>
      </c>
      <c r="C216" s="5" t="s">
        <v>79</v>
      </c>
      <c r="D216" s="5" t="s">
        <v>564</v>
      </c>
      <c r="E216" s="5"/>
      <c r="F216" s="5" t="s">
        <v>565</v>
      </c>
      <c r="G216" s="5">
        <v>100</v>
      </c>
      <c r="H216" s="5" t="s">
        <v>562</v>
      </c>
      <c r="I216" s="12" t="s">
        <v>132</v>
      </c>
    </row>
    <row r="217" ht="64" hidden="1" customHeight="1" spans="1:9">
      <c r="A217" s="3">
        <v>200</v>
      </c>
      <c r="B217" s="5" t="s">
        <v>560</v>
      </c>
      <c r="C217" s="5" t="s">
        <v>79</v>
      </c>
      <c r="D217" s="5" t="s">
        <v>566</v>
      </c>
      <c r="E217" s="19" t="s">
        <v>567</v>
      </c>
      <c r="F217" s="5" t="s">
        <v>568</v>
      </c>
      <c r="G217" s="5">
        <v>169</v>
      </c>
      <c r="H217" s="5" t="s">
        <v>562</v>
      </c>
      <c r="I217" s="12" t="s">
        <v>47</v>
      </c>
    </row>
    <row r="218" ht="138" hidden="1" customHeight="1" spans="1:9">
      <c r="A218" s="3">
        <v>201</v>
      </c>
      <c r="B218" s="5" t="s">
        <v>560</v>
      </c>
      <c r="C218" s="5" t="s">
        <v>79</v>
      </c>
      <c r="D218" s="5" t="s">
        <v>569</v>
      </c>
      <c r="E218" s="19" t="s">
        <v>570</v>
      </c>
      <c r="F218" s="5" t="s">
        <v>568</v>
      </c>
      <c r="G218" s="5">
        <v>311.7</v>
      </c>
      <c r="H218" s="5" t="s">
        <v>562</v>
      </c>
      <c r="I218" s="12" t="s">
        <v>47</v>
      </c>
    </row>
    <row r="219" ht="75" hidden="1" customHeight="1" spans="1:9">
      <c r="A219" s="3">
        <v>202</v>
      </c>
      <c r="B219" s="5" t="s">
        <v>560</v>
      </c>
      <c r="C219" s="5" t="s">
        <v>79</v>
      </c>
      <c r="D219" s="5" t="s">
        <v>571</v>
      </c>
      <c r="E219" s="19" t="s">
        <v>572</v>
      </c>
      <c r="F219" s="5" t="s">
        <v>568</v>
      </c>
      <c r="G219" s="5">
        <v>97</v>
      </c>
      <c r="H219" s="5" t="s">
        <v>562</v>
      </c>
      <c r="I219" s="12" t="s">
        <v>47</v>
      </c>
    </row>
    <row r="220" ht="124" hidden="1" customHeight="1" spans="1:9">
      <c r="A220" s="3">
        <v>203</v>
      </c>
      <c r="B220" s="5" t="s">
        <v>560</v>
      </c>
      <c r="C220" s="5" t="s">
        <v>79</v>
      </c>
      <c r="D220" s="5" t="s">
        <v>573</v>
      </c>
      <c r="E220" s="19" t="s">
        <v>574</v>
      </c>
      <c r="F220" s="5" t="s">
        <v>568</v>
      </c>
      <c r="G220" s="5">
        <v>185</v>
      </c>
      <c r="H220" s="5" t="s">
        <v>562</v>
      </c>
      <c r="I220" s="12" t="s">
        <v>47</v>
      </c>
    </row>
    <row r="221" ht="75" hidden="1" customHeight="1" spans="1:9">
      <c r="A221" s="3">
        <v>204</v>
      </c>
      <c r="B221" s="5" t="s">
        <v>560</v>
      </c>
      <c r="C221" s="5" t="s">
        <v>79</v>
      </c>
      <c r="D221" s="5" t="s">
        <v>575</v>
      </c>
      <c r="E221" s="5" t="s">
        <v>576</v>
      </c>
      <c r="F221" s="5" t="s">
        <v>568</v>
      </c>
      <c r="G221" s="5">
        <v>52</v>
      </c>
      <c r="H221" s="5" t="s">
        <v>562</v>
      </c>
      <c r="I221" s="12" t="s">
        <v>47</v>
      </c>
    </row>
    <row r="222" ht="93" hidden="1" customHeight="1" spans="1:9">
      <c r="A222" s="3">
        <v>205</v>
      </c>
      <c r="B222" s="5" t="s">
        <v>560</v>
      </c>
      <c r="C222" s="5" t="s">
        <v>79</v>
      </c>
      <c r="D222" s="5" t="s">
        <v>577</v>
      </c>
      <c r="E222" s="20" t="s">
        <v>578</v>
      </c>
      <c r="F222" s="5" t="s">
        <v>568</v>
      </c>
      <c r="G222" s="5">
        <v>72</v>
      </c>
      <c r="H222" s="5" t="s">
        <v>562</v>
      </c>
      <c r="I222" s="12" t="s">
        <v>47</v>
      </c>
    </row>
    <row r="223" ht="76" hidden="1" customHeight="1" spans="1:9">
      <c r="A223" s="3">
        <v>206</v>
      </c>
      <c r="B223" s="5" t="s">
        <v>560</v>
      </c>
      <c r="C223" s="5" t="s">
        <v>79</v>
      </c>
      <c r="D223" s="5" t="s">
        <v>579</v>
      </c>
      <c r="E223" s="20" t="s">
        <v>580</v>
      </c>
      <c r="F223" s="5" t="s">
        <v>581</v>
      </c>
      <c r="G223" s="5">
        <v>213</v>
      </c>
      <c r="H223" s="5" t="s">
        <v>562</v>
      </c>
      <c r="I223" s="12" t="s">
        <v>47</v>
      </c>
    </row>
    <row r="224" ht="114" hidden="1" customHeight="1" spans="1:9">
      <c r="A224" s="3">
        <v>207</v>
      </c>
      <c r="B224" s="5" t="s">
        <v>560</v>
      </c>
      <c r="C224" s="5" t="s">
        <v>79</v>
      </c>
      <c r="D224" s="5" t="s">
        <v>582</v>
      </c>
      <c r="E224" s="20" t="s">
        <v>583</v>
      </c>
      <c r="F224" s="5" t="s">
        <v>581</v>
      </c>
      <c r="G224" s="5">
        <v>398</v>
      </c>
      <c r="H224" s="5" t="s">
        <v>562</v>
      </c>
      <c r="I224" s="12" t="s">
        <v>47</v>
      </c>
    </row>
    <row r="225" ht="50" hidden="1" customHeight="1" spans="1:9">
      <c r="A225" s="3">
        <v>208</v>
      </c>
      <c r="B225" s="5" t="s">
        <v>560</v>
      </c>
      <c r="C225" s="5" t="s">
        <v>79</v>
      </c>
      <c r="D225" s="5" t="s">
        <v>584</v>
      </c>
      <c r="E225" s="5" t="s">
        <v>585</v>
      </c>
      <c r="F225" s="5" t="s">
        <v>586</v>
      </c>
      <c r="G225" s="5">
        <v>105.35</v>
      </c>
      <c r="H225" s="5" t="s">
        <v>562</v>
      </c>
      <c r="I225" s="12" t="s">
        <v>47</v>
      </c>
    </row>
    <row r="226" ht="50" hidden="1" customHeight="1" spans="1:9">
      <c r="A226" s="3">
        <v>209</v>
      </c>
      <c r="B226" s="5" t="s">
        <v>560</v>
      </c>
      <c r="C226" s="5" t="s">
        <v>79</v>
      </c>
      <c r="D226" s="5" t="s">
        <v>587</v>
      </c>
      <c r="E226" s="5" t="s">
        <v>588</v>
      </c>
      <c r="F226" s="5" t="s">
        <v>589</v>
      </c>
      <c r="G226" s="5">
        <v>86</v>
      </c>
      <c r="H226" s="5" t="s">
        <v>562</v>
      </c>
      <c r="I226" s="12" t="s">
        <v>47</v>
      </c>
    </row>
    <row r="227" ht="78" hidden="1" customHeight="1" spans="1:10">
      <c r="A227" s="3">
        <v>210</v>
      </c>
      <c r="B227" s="5" t="s">
        <v>560</v>
      </c>
      <c r="C227" s="5" t="s">
        <v>79</v>
      </c>
      <c r="D227" s="5" t="s">
        <v>590</v>
      </c>
      <c r="E227" s="11" t="s">
        <v>591</v>
      </c>
      <c r="F227" s="5" t="s">
        <v>592</v>
      </c>
      <c r="G227" s="5">
        <v>880</v>
      </c>
      <c r="H227" s="5" t="s">
        <v>562</v>
      </c>
      <c r="I227" s="12" t="s">
        <v>54</v>
      </c>
      <c r="J227" t="s">
        <v>48</v>
      </c>
    </row>
    <row r="228" ht="95" hidden="1" customHeight="1" spans="1:10">
      <c r="A228" s="3">
        <v>211</v>
      </c>
      <c r="B228" s="5" t="s">
        <v>560</v>
      </c>
      <c r="C228" s="5" t="s">
        <v>79</v>
      </c>
      <c r="D228" s="5" t="s">
        <v>593</v>
      </c>
      <c r="E228" s="11" t="s">
        <v>594</v>
      </c>
      <c r="F228" s="5" t="s">
        <v>592</v>
      </c>
      <c r="G228" s="5">
        <v>950</v>
      </c>
      <c r="H228" s="5" t="s">
        <v>562</v>
      </c>
      <c r="I228" s="12" t="s">
        <v>54</v>
      </c>
      <c r="J228" t="s">
        <v>48</v>
      </c>
    </row>
    <row r="229" ht="100" hidden="1" customHeight="1" spans="1:10">
      <c r="A229" s="3">
        <v>212</v>
      </c>
      <c r="B229" s="5" t="s">
        <v>560</v>
      </c>
      <c r="C229" s="5" t="s">
        <v>79</v>
      </c>
      <c r="D229" s="5" t="s">
        <v>595</v>
      </c>
      <c r="E229" s="11" t="s">
        <v>596</v>
      </c>
      <c r="F229" s="5" t="s">
        <v>597</v>
      </c>
      <c r="G229" s="5">
        <v>35</v>
      </c>
      <c r="H229" s="5" t="s">
        <v>562</v>
      </c>
      <c r="I229" s="12" t="s">
        <v>47</v>
      </c>
      <c r="J229" t="s">
        <v>48</v>
      </c>
    </row>
    <row r="230" ht="50" hidden="1" customHeight="1" spans="1:9">
      <c r="A230" s="3">
        <v>213</v>
      </c>
      <c r="B230" s="5" t="s">
        <v>560</v>
      </c>
      <c r="C230" s="5" t="s">
        <v>67</v>
      </c>
      <c r="D230" s="5" t="s">
        <v>598</v>
      </c>
      <c r="E230" s="5" t="s">
        <v>599</v>
      </c>
      <c r="F230" s="5" t="s">
        <v>600</v>
      </c>
      <c r="G230" s="5">
        <v>462.7</v>
      </c>
      <c r="H230" s="5" t="s">
        <v>562</v>
      </c>
      <c r="I230" s="5" t="s">
        <v>60</v>
      </c>
    </row>
    <row r="231" ht="50" hidden="1" customHeight="1" spans="1:9">
      <c r="A231" s="3">
        <v>214</v>
      </c>
      <c r="B231" s="5" t="s">
        <v>560</v>
      </c>
      <c r="C231" s="5" t="s">
        <v>67</v>
      </c>
      <c r="D231" s="5" t="s">
        <v>601</v>
      </c>
      <c r="E231" s="5" t="s">
        <v>602</v>
      </c>
      <c r="F231" s="5" t="s">
        <v>603</v>
      </c>
      <c r="G231" s="5">
        <v>81.9</v>
      </c>
      <c r="H231" s="5" t="s">
        <v>562</v>
      </c>
      <c r="I231" s="5" t="s">
        <v>60</v>
      </c>
    </row>
    <row r="232" ht="50" hidden="1" customHeight="1" spans="1:9">
      <c r="A232" s="44" t="s">
        <v>604</v>
      </c>
      <c r="B232" s="45"/>
      <c r="C232" s="45"/>
      <c r="D232" s="45"/>
      <c r="E232" s="45"/>
      <c r="F232" s="46"/>
      <c r="G232" s="5">
        <f>SUM(G214:G231)</f>
        <v>4348.65</v>
      </c>
      <c r="H232" s="5"/>
      <c r="I232" s="12"/>
    </row>
    <row r="233" ht="50" hidden="1" customHeight="1" spans="1:10">
      <c r="A233" s="3">
        <v>215</v>
      </c>
      <c r="B233" s="3" t="s">
        <v>605</v>
      </c>
      <c r="C233" s="3" t="s">
        <v>79</v>
      </c>
      <c r="D233" s="3" t="s">
        <v>606</v>
      </c>
      <c r="E233" s="3" t="s">
        <v>108</v>
      </c>
      <c r="F233" s="3" t="s">
        <v>607</v>
      </c>
      <c r="G233" s="3">
        <v>100</v>
      </c>
      <c r="H233" s="3" t="s">
        <v>608</v>
      </c>
      <c r="I233" s="12" t="s">
        <v>54</v>
      </c>
      <c r="J233" t="s">
        <v>48</v>
      </c>
    </row>
    <row r="234" ht="50" hidden="1" customHeight="1" spans="1:10">
      <c r="A234" s="3">
        <v>216</v>
      </c>
      <c r="B234" s="3" t="s">
        <v>605</v>
      </c>
      <c r="C234" s="3" t="s">
        <v>79</v>
      </c>
      <c r="D234" s="3" t="s">
        <v>609</v>
      </c>
      <c r="E234" s="3" t="s">
        <v>108</v>
      </c>
      <c r="F234" s="3" t="s">
        <v>607</v>
      </c>
      <c r="G234" s="3">
        <v>300</v>
      </c>
      <c r="H234" s="3" t="s">
        <v>608</v>
      </c>
      <c r="I234" s="12" t="s">
        <v>54</v>
      </c>
      <c r="J234" t="s">
        <v>48</v>
      </c>
    </row>
    <row r="235" ht="50" hidden="1" customHeight="1" spans="1:10">
      <c r="A235" s="3">
        <v>217</v>
      </c>
      <c r="B235" s="3" t="s">
        <v>605</v>
      </c>
      <c r="C235" s="3" t="s">
        <v>213</v>
      </c>
      <c r="D235" s="3" t="s">
        <v>610</v>
      </c>
      <c r="E235" s="3" t="s">
        <v>611</v>
      </c>
      <c r="F235" s="3" t="s">
        <v>607</v>
      </c>
      <c r="G235" s="3">
        <v>100</v>
      </c>
      <c r="H235" s="13" t="s">
        <v>608</v>
      </c>
      <c r="I235" s="12" t="s">
        <v>54</v>
      </c>
      <c r="J235" t="s">
        <v>48</v>
      </c>
    </row>
    <row r="236" ht="50" hidden="1" customHeight="1" spans="1:10">
      <c r="A236" s="3">
        <v>218</v>
      </c>
      <c r="B236" s="3" t="s">
        <v>605</v>
      </c>
      <c r="C236" s="3" t="s">
        <v>79</v>
      </c>
      <c r="D236" s="3" t="s">
        <v>612</v>
      </c>
      <c r="E236" s="3" t="s">
        <v>108</v>
      </c>
      <c r="F236" s="3" t="s">
        <v>607</v>
      </c>
      <c r="G236" s="3">
        <v>400</v>
      </c>
      <c r="H236" s="3" t="s">
        <v>608</v>
      </c>
      <c r="I236" s="12" t="s">
        <v>54</v>
      </c>
      <c r="J236" t="s">
        <v>48</v>
      </c>
    </row>
    <row r="237" ht="50" hidden="1" customHeight="1" spans="1:9">
      <c r="A237" s="3">
        <v>219</v>
      </c>
      <c r="B237" s="3" t="s">
        <v>605</v>
      </c>
      <c r="C237" s="3" t="s">
        <v>79</v>
      </c>
      <c r="D237" s="3" t="s">
        <v>613</v>
      </c>
      <c r="E237" s="3" t="s">
        <v>108</v>
      </c>
      <c r="F237" s="3" t="s">
        <v>607</v>
      </c>
      <c r="G237" s="3">
        <v>100</v>
      </c>
      <c r="H237" s="3" t="s">
        <v>608</v>
      </c>
      <c r="I237" s="12" t="s">
        <v>54</v>
      </c>
    </row>
    <row r="238" ht="50" hidden="1" customHeight="1" spans="1:9">
      <c r="A238" s="3">
        <v>220</v>
      </c>
      <c r="B238" s="3" t="s">
        <v>605</v>
      </c>
      <c r="C238" s="3" t="s">
        <v>213</v>
      </c>
      <c r="D238" s="3" t="s">
        <v>614</v>
      </c>
      <c r="E238" s="3" t="s">
        <v>615</v>
      </c>
      <c r="F238" s="3" t="s">
        <v>607</v>
      </c>
      <c r="G238" s="3">
        <v>10</v>
      </c>
      <c r="H238" s="3" t="s">
        <v>608</v>
      </c>
      <c r="I238" s="12" t="s">
        <v>54</v>
      </c>
    </row>
    <row r="239" ht="50" hidden="1" customHeight="1" spans="1:9">
      <c r="A239" s="3">
        <v>221</v>
      </c>
      <c r="B239" s="3" t="s">
        <v>605</v>
      </c>
      <c r="C239" s="3" t="s">
        <v>79</v>
      </c>
      <c r="D239" s="3" t="s">
        <v>616</v>
      </c>
      <c r="E239" s="3" t="s">
        <v>108</v>
      </c>
      <c r="F239" s="3" t="s">
        <v>607</v>
      </c>
      <c r="G239" s="3">
        <v>70</v>
      </c>
      <c r="H239" s="13" t="s">
        <v>608</v>
      </c>
      <c r="I239" s="12" t="s">
        <v>51</v>
      </c>
    </row>
    <row r="240" ht="50" hidden="1" customHeight="1" spans="1:10">
      <c r="A240" s="3">
        <v>222</v>
      </c>
      <c r="B240" s="3" t="s">
        <v>605</v>
      </c>
      <c r="C240" s="3" t="s">
        <v>213</v>
      </c>
      <c r="D240" s="3" t="s">
        <v>617</v>
      </c>
      <c r="E240" s="3" t="s">
        <v>611</v>
      </c>
      <c r="F240" s="3" t="s">
        <v>607</v>
      </c>
      <c r="G240" s="3">
        <v>20</v>
      </c>
      <c r="H240" s="3" t="s">
        <v>608</v>
      </c>
      <c r="I240" s="12" t="s">
        <v>54</v>
      </c>
      <c r="J240" t="s">
        <v>48</v>
      </c>
    </row>
    <row r="241" ht="50" hidden="1" customHeight="1" spans="1:10">
      <c r="A241" s="3">
        <v>223</v>
      </c>
      <c r="B241" s="3" t="s">
        <v>605</v>
      </c>
      <c r="C241" s="3" t="s">
        <v>79</v>
      </c>
      <c r="D241" s="3" t="s">
        <v>618</v>
      </c>
      <c r="E241" s="3" t="s">
        <v>619</v>
      </c>
      <c r="F241" s="3" t="s">
        <v>607</v>
      </c>
      <c r="G241" s="3">
        <v>30</v>
      </c>
      <c r="H241" s="3" t="s">
        <v>608</v>
      </c>
      <c r="I241" s="12" t="s">
        <v>54</v>
      </c>
      <c r="J241" t="s">
        <v>48</v>
      </c>
    </row>
    <row r="242" ht="50" hidden="1" customHeight="1" spans="1:9">
      <c r="A242" s="3">
        <v>224</v>
      </c>
      <c r="B242" s="3" t="s">
        <v>605</v>
      </c>
      <c r="C242" s="3" t="s">
        <v>35</v>
      </c>
      <c r="D242" s="3" t="s">
        <v>620</v>
      </c>
      <c r="E242" s="3" t="s">
        <v>621</v>
      </c>
      <c r="F242" s="3" t="s">
        <v>605</v>
      </c>
      <c r="G242" s="3">
        <v>150</v>
      </c>
      <c r="H242" s="3" t="s">
        <v>608</v>
      </c>
      <c r="I242" s="12" t="s">
        <v>39</v>
      </c>
    </row>
    <row r="243" ht="50" hidden="1" customHeight="1" spans="1:9">
      <c r="A243" s="3">
        <v>225</v>
      </c>
      <c r="B243" s="3" t="s">
        <v>605</v>
      </c>
      <c r="C243" s="3" t="s">
        <v>27</v>
      </c>
      <c r="D243" s="3" t="s">
        <v>622</v>
      </c>
      <c r="E243" s="3" t="s">
        <v>623</v>
      </c>
      <c r="F243" s="3" t="s">
        <v>605</v>
      </c>
      <c r="G243" s="3">
        <v>30</v>
      </c>
      <c r="H243" s="3" t="s">
        <v>608</v>
      </c>
      <c r="I243" s="12" t="s">
        <v>27</v>
      </c>
    </row>
    <row r="244" ht="50" hidden="1" customHeight="1" spans="1:9">
      <c r="A244" s="3">
        <v>226</v>
      </c>
      <c r="B244" s="3" t="s">
        <v>605</v>
      </c>
      <c r="C244" s="3" t="s">
        <v>624</v>
      </c>
      <c r="D244" s="3" t="s">
        <v>625</v>
      </c>
      <c r="E244" s="3" t="s">
        <v>626</v>
      </c>
      <c r="F244" s="3" t="s">
        <v>605</v>
      </c>
      <c r="G244" s="3">
        <v>300</v>
      </c>
      <c r="H244" s="13" t="s">
        <v>608</v>
      </c>
      <c r="I244" s="3" t="s">
        <v>19</v>
      </c>
    </row>
    <row r="245" ht="57" hidden="1" customHeight="1" spans="1:9">
      <c r="A245" s="3">
        <v>227</v>
      </c>
      <c r="B245" s="3" t="s">
        <v>605</v>
      </c>
      <c r="C245" s="3" t="s">
        <v>79</v>
      </c>
      <c r="D245" s="3" t="s">
        <v>627</v>
      </c>
      <c r="E245" s="3" t="s">
        <v>628</v>
      </c>
      <c r="F245" s="3" t="s">
        <v>605</v>
      </c>
      <c r="G245" s="3">
        <v>288</v>
      </c>
      <c r="H245" s="30" t="s">
        <v>629</v>
      </c>
      <c r="I245" s="12" t="s">
        <v>132</v>
      </c>
    </row>
    <row r="246" ht="50" hidden="1" customHeight="1" spans="1:9">
      <c r="A246" s="3">
        <v>228</v>
      </c>
      <c r="B246" s="3" t="s">
        <v>605</v>
      </c>
      <c r="C246" s="3" t="s">
        <v>79</v>
      </c>
      <c r="D246" s="3" t="s">
        <v>630</v>
      </c>
      <c r="E246" s="3" t="s">
        <v>631</v>
      </c>
      <c r="F246" s="3" t="s">
        <v>632</v>
      </c>
      <c r="G246" s="3">
        <v>80</v>
      </c>
      <c r="H246" s="3" t="s">
        <v>632</v>
      </c>
      <c r="I246" s="12" t="s">
        <v>47</v>
      </c>
    </row>
    <row r="247" ht="50" hidden="1" customHeight="1" spans="1:9">
      <c r="A247" s="3">
        <v>229</v>
      </c>
      <c r="B247" s="3" t="s">
        <v>605</v>
      </c>
      <c r="C247" s="3" t="s">
        <v>79</v>
      </c>
      <c r="D247" s="3" t="s">
        <v>633</v>
      </c>
      <c r="E247" s="3" t="s">
        <v>634</v>
      </c>
      <c r="F247" s="3" t="s">
        <v>635</v>
      </c>
      <c r="G247" s="3">
        <v>121</v>
      </c>
      <c r="H247" s="3" t="s">
        <v>635</v>
      </c>
      <c r="I247" s="12" t="s">
        <v>47</v>
      </c>
    </row>
    <row r="248" ht="50" hidden="1" customHeight="1" spans="1:9">
      <c r="A248" s="3">
        <v>230</v>
      </c>
      <c r="B248" s="3" t="s">
        <v>605</v>
      </c>
      <c r="C248" s="3" t="s">
        <v>79</v>
      </c>
      <c r="D248" s="3" t="s">
        <v>636</v>
      </c>
      <c r="E248" s="3" t="s">
        <v>637</v>
      </c>
      <c r="F248" s="3" t="s">
        <v>638</v>
      </c>
      <c r="G248" s="3">
        <v>74</v>
      </c>
      <c r="H248" s="3" t="s">
        <v>638</v>
      </c>
      <c r="I248" s="12" t="s">
        <v>47</v>
      </c>
    </row>
    <row r="249" ht="50" hidden="1" customHeight="1" spans="1:9">
      <c r="A249" s="3">
        <v>231</v>
      </c>
      <c r="B249" s="3" t="s">
        <v>605</v>
      </c>
      <c r="C249" s="3" t="s">
        <v>213</v>
      </c>
      <c r="D249" s="3" t="s">
        <v>639</v>
      </c>
      <c r="E249" s="3" t="s">
        <v>640</v>
      </c>
      <c r="F249" s="3" t="s">
        <v>641</v>
      </c>
      <c r="G249" s="3">
        <v>82</v>
      </c>
      <c r="H249" s="3" t="s">
        <v>641</v>
      </c>
      <c r="I249" s="12" t="s">
        <v>47</v>
      </c>
    </row>
    <row r="250" ht="50" hidden="1" customHeight="1" spans="1:9">
      <c r="A250" s="3">
        <v>232</v>
      </c>
      <c r="B250" s="3" t="s">
        <v>605</v>
      </c>
      <c r="C250" s="3" t="s">
        <v>79</v>
      </c>
      <c r="D250" s="3" t="s">
        <v>642</v>
      </c>
      <c r="E250" s="3" t="s">
        <v>643</v>
      </c>
      <c r="F250" s="3" t="s">
        <v>644</v>
      </c>
      <c r="G250" s="3">
        <v>70</v>
      </c>
      <c r="H250" s="3" t="s">
        <v>644</v>
      </c>
      <c r="I250" s="12" t="s">
        <v>47</v>
      </c>
    </row>
    <row r="251" ht="50" hidden="1" customHeight="1" spans="1:9">
      <c r="A251" s="3">
        <v>233</v>
      </c>
      <c r="B251" s="3" t="s">
        <v>605</v>
      </c>
      <c r="C251" s="3" t="s">
        <v>79</v>
      </c>
      <c r="D251" s="3" t="s">
        <v>645</v>
      </c>
      <c r="E251" s="3" t="s">
        <v>646</v>
      </c>
      <c r="F251" s="3" t="s">
        <v>647</v>
      </c>
      <c r="G251" s="3">
        <v>79</v>
      </c>
      <c r="H251" s="3" t="s">
        <v>647</v>
      </c>
      <c r="I251" s="12" t="s">
        <v>47</v>
      </c>
    </row>
    <row r="252" ht="50" hidden="1" customHeight="1" spans="1:9">
      <c r="A252" s="3">
        <v>234</v>
      </c>
      <c r="B252" s="3" t="s">
        <v>605</v>
      </c>
      <c r="C252" s="3" t="s">
        <v>213</v>
      </c>
      <c r="D252" s="3" t="s">
        <v>648</v>
      </c>
      <c r="E252" s="3" t="s">
        <v>611</v>
      </c>
      <c r="F252" s="3" t="s">
        <v>649</v>
      </c>
      <c r="G252" s="3">
        <v>59</v>
      </c>
      <c r="H252" s="3" t="s">
        <v>649</v>
      </c>
      <c r="I252" s="12" t="s">
        <v>47</v>
      </c>
    </row>
    <row r="253" ht="50" hidden="1" customHeight="1" spans="1:9">
      <c r="A253" s="3">
        <v>235</v>
      </c>
      <c r="B253" s="3" t="s">
        <v>605</v>
      </c>
      <c r="C253" s="3" t="s">
        <v>213</v>
      </c>
      <c r="D253" s="3" t="s">
        <v>650</v>
      </c>
      <c r="E253" s="3" t="s">
        <v>651</v>
      </c>
      <c r="F253" s="3" t="s">
        <v>649</v>
      </c>
      <c r="G253" s="3">
        <v>399.4</v>
      </c>
      <c r="H253" s="3" t="s">
        <v>649</v>
      </c>
      <c r="I253" s="12" t="s">
        <v>60</v>
      </c>
    </row>
    <row r="254" ht="50" hidden="1" customHeight="1" spans="1:9">
      <c r="A254" s="3">
        <v>236</v>
      </c>
      <c r="B254" s="3" t="s">
        <v>605</v>
      </c>
      <c r="C254" s="3" t="s">
        <v>213</v>
      </c>
      <c r="D254" s="3" t="s">
        <v>652</v>
      </c>
      <c r="E254" s="3" t="s">
        <v>653</v>
      </c>
      <c r="F254" s="3" t="s">
        <v>632</v>
      </c>
      <c r="G254" s="3">
        <v>135.2</v>
      </c>
      <c r="H254" s="3" t="s">
        <v>632</v>
      </c>
      <c r="I254" s="12" t="s">
        <v>60</v>
      </c>
    </row>
    <row r="255" ht="50" hidden="1" customHeight="1" spans="1:9">
      <c r="A255" s="44" t="s">
        <v>654</v>
      </c>
      <c r="B255" s="45"/>
      <c r="C255" s="45"/>
      <c r="D255" s="45"/>
      <c r="E255" s="45"/>
      <c r="F255" s="46"/>
      <c r="G255" s="3">
        <f>SUM(G233:G254)</f>
        <v>2997.6</v>
      </c>
      <c r="H255" s="3"/>
      <c r="I255" s="12"/>
    </row>
    <row r="256" ht="50" hidden="1" customHeight="1" spans="1:9">
      <c r="A256" s="3">
        <v>237</v>
      </c>
      <c r="B256" s="3" t="s">
        <v>655</v>
      </c>
      <c r="C256" s="3" t="s">
        <v>106</v>
      </c>
      <c r="D256" s="3" t="s">
        <v>656</v>
      </c>
      <c r="E256" s="3" t="s">
        <v>657</v>
      </c>
      <c r="F256" s="3" t="s">
        <v>655</v>
      </c>
      <c r="G256" s="3">
        <v>50</v>
      </c>
      <c r="H256" s="3" t="s">
        <v>658</v>
      </c>
      <c r="I256" s="12" t="s">
        <v>39</v>
      </c>
    </row>
    <row r="257" ht="50" hidden="1" customHeight="1" spans="1:9">
      <c r="A257" s="3">
        <v>238</v>
      </c>
      <c r="B257" s="3" t="s">
        <v>655</v>
      </c>
      <c r="C257" s="3" t="s">
        <v>27</v>
      </c>
      <c r="D257" s="3" t="s">
        <v>659</v>
      </c>
      <c r="E257" s="3" t="s">
        <v>660</v>
      </c>
      <c r="F257" s="3" t="s">
        <v>655</v>
      </c>
      <c r="G257" s="3">
        <v>50</v>
      </c>
      <c r="H257" s="3" t="s">
        <v>658</v>
      </c>
      <c r="I257" s="12" t="s">
        <v>27</v>
      </c>
    </row>
    <row r="258" ht="50" hidden="1" customHeight="1" spans="1:9">
      <c r="A258" s="3">
        <v>239</v>
      </c>
      <c r="B258" s="3" t="s">
        <v>655</v>
      </c>
      <c r="C258" s="3" t="s">
        <v>19</v>
      </c>
      <c r="D258" s="3" t="s">
        <v>661</v>
      </c>
      <c r="E258" s="3" t="s">
        <v>662</v>
      </c>
      <c r="F258" s="3" t="s">
        <v>655</v>
      </c>
      <c r="G258" s="3">
        <v>300</v>
      </c>
      <c r="H258" s="3" t="s">
        <v>658</v>
      </c>
      <c r="I258" s="3" t="s">
        <v>19</v>
      </c>
    </row>
    <row r="259" ht="50" hidden="1" customHeight="1" spans="1:9">
      <c r="A259" s="3">
        <v>240</v>
      </c>
      <c r="B259" s="3" t="s">
        <v>655</v>
      </c>
      <c r="C259" s="3" t="s">
        <v>79</v>
      </c>
      <c r="D259" s="3" t="s">
        <v>663</v>
      </c>
      <c r="E259" s="3" t="s">
        <v>664</v>
      </c>
      <c r="F259" s="3" t="s">
        <v>665</v>
      </c>
      <c r="G259" s="3">
        <v>100</v>
      </c>
      <c r="H259" s="3" t="s">
        <v>665</v>
      </c>
      <c r="I259" s="12" t="s">
        <v>47</v>
      </c>
    </row>
    <row r="260" ht="50" hidden="1" customHeight="1" spans="1:9">
      <c r="A260" s="3">
        <v>241</v>
      </c>
      <c r="B260" s="3" t="s">
        <v>655</v>
      </c>
      <c r="C260" s="3" t="s">
        <v>79</v>
      </c>
      <c r="D260" s="3" t="s">
        <v>666</v>
      </c>
      <c r="E260" s="3" t="s">
        <v>667</v>
      </c>
      <c r="F260" s="3" t="s">
        <v>668</v>
      </c>
      <c r="G260" s="3">
        <v>100</v>
      </c>
      <c r="H260" s="3" t="s">
        <v>668</v>
      </c>
      <c r="I260" s="12" t="s">
        <v>47</v>
      </c>
    </row>
    <row r="261" ht="50" hidden="1" customHeight="1" spans="1:10">
      <c r="A261" s="3">
        <v>242</v>
      </c>
      <c r="B261" s="3" t="s">
        <v>655</v>
      </c>
      <c r="C261" s="3" t="s">
        <v>79</v>
      </c>
      <c r="D261" s="3" t="s">
        <v>669</v>
      </c>
      <c r="E261" s="3" t="s">
        <v>670</v>
      </c>
      <c r="F261" s="3" t="s">
        <v>671</v>
      </c>
      <c r="G261" s="3">
        <v>100</v>
      </c>
      <c r="H261" s="3" t="s">
        <v>671</v>
      </c>
      <c r="I261" s="12" t="s">
        <v>47</v>
      </c>
      <c r="J261" t="s">
        <v>48</v>
      </c>
    </row>
    <row r="262" ht="50" hidden="1" customHeight="1" spans="1:9">
      <c r="A262" s="3">
        <v>243</v>
      </c>
      <c r="B262" s="3" t="s">
        <v>655</v>
      </c>
      <c r="C262" s="3" t="s">
        <v>79</v>
      </c>
      <c r="D262" s="3" t="s">
        <v>672</v>
      </c>
      <c r="E262" s="3" t="s">
        <v>673</v>
      </c>
      <c r="F262" s="3" t="s">
        <v>674</v>
      </c>
      <c r="G262" s="3">
        <v>25</v>
      </c>
      <c r="H262" s="3" t="s">
        <v>674</v>
      </c>
      <c r="I262" s="12" t="s">
        <v>47</v>
      </c>
    </row>
    <row r="263" ht="50" hidden="1" customHeight="1" spans="1:9">
      <c r="A263" s="3">
        <v>244</v>
      </c>
      <c r="B263" s="3" t="s">
        <v>655</v>
      </c>
      <c r="C263" s="3" t="s">
        <v>79</v>
      </c>
      <c r="D263" s="3" t="s">
        <v>675</v>
      </c>
      <c r="E263" s="3" t="s">
        <v>676</v>
      </c>
      <c r="F263" s="3" t="s">
        <v>677</v>
      </c>
      <c r="G263" s="3">
        <v>350</v>
      </c>
      <c r="H263" s="3" t="s">
        <v>677</v>
      </c>
      <c r="I263" s="12" t="s">
        <v>54</v>
      </c>
    </row>
    <row r="264" ht="80" hidden="1" customHeight="1" spans="1:10">
      <c r="A264" s="3">
        <v>245</v>
      </c>
      <c r="B264" s="3" t="s">
        <v>655</v>
      </c>
      <c r="C264" s="3" t="s">
        <v>79</v>
      </c>
      <c r="D264" s="3" t="s">
        <v>678</v>
      </c>
      <c r="E264" s="3" t="s">
        <v>679</v>
      </c>
      <c r="F264" s="3" t="s">
        <v>677</v>
      </c>
      <c r="G264" s="3">
        <v>250</v>
      </c>
      <c r="H264" s="3" t="s">
        <v>677</v>
      </c>
      <c r="I264" s="12" t="s">
        <v>54</v>
      </c>
      <c r="J264" t="s">
        <v>48</v>
      </c>
    </row>
    <row r="265" ht="50" hidden="1" customHeight="1" spans="1:10">
      <c r="A265" s="3">
        <v>246</v>
      </c>
      <c r="B265" s="3" t="s">
        <v>655</v>
      </c>
      <c r="C265" s="3" t="s">
        <v>79</v>
      </c>
      <c r="D265" s="3" t="s">
        <v>680</v>
      </c>
      <c r="E265" s="3" t="s">
        <v>681</v>
      </c>
      <c r="F265" s="3" t="s">
        <v>677</v>
      </c>
      <c r="G265" s="3">
        <v>300</v>
      </c>
      <c r="H265" s="3" t="s">
        <v>677</v>
      </c>
      <c r="I265" s="12" t="s">
        <v>54</v>
      </c>
      <c r="J265" t="s">
        <v>48</v>
      </c>
    </row>
    <row r="266" ht="50" hidden="1" customHeight="1" spans="1:10">
      <c r="A266" s="3">
        <v>247</v>
      </c>
      <c r="B266" s="3" t="s">
        <v>655</v>
      </c>
      <c r="C266" s="3" t="s">
        <v>79</v>
      </c>
      <c r="D266" s="3" t="s">
        <v>682</v>
      </c>
      <c r="E266" s="3" t="s">
        <v>683</v>
      </c>
      <c r="F266" s="3" t="s">
        <v>684</v>
      </c>
      <c r="G266" s="3">
        <v>100</v>
      </c>
      <c r="H266" s="3" t="s">
        <v>684</v>
      </c>
      <c r="I266" s="12" t="s">
        <v>47</v>
      </c>
      <c r="J266" t="s">
        <v>48</v>
      </c>
    </row>
    <row r="267" ht="50" hidden="1" customHeight="1" spans="1:10">
      <c r="A267" s="3">
        <v>248</v>
      </c>
      <c r="B267" s="3" t="s">
        <v>655</v>
      </c>
      <c r="C267" s="3" t="s">
        <v>79</v>
      </c>
      <c r="D267" s="3" t="s">
        <v>685</v>
      </c>
      <c r="E267" s="3" t="s">
        <v>686</v>
      </c>
      <c r="F267" s="3" t="s">
        <v>687</v>
      </c>
      <c r="G267" s="3">
        <v>150</v>
      </c>
      <c r="H267" s="3" t="s">
        <v>687</v>
      </c>
      <c r="I267" s="12" t="s">
        <v>47</v>
      </c>
      <c r="J267" t="s">
        <v>48</v>
      </c>
    </row>
    <row r="268" ht="50" hidden="1" customHeight="1" spans="1:9">
      <c r="A268" s="3">
        <v>249</v>
      </c>
      <c r="B268" s="3" t="s">
        <v>655</v>
      </c>
      <c r="C268" s="3" t="s">
        <v>79</v>
      </c>
      <c r="D268" s="3" t="s">
        <v>688</v>
      </c>
      <c r="E268" s="3" t="s">
        <v>689</v>
      </c>
      <c r="F268" s="3" t="s">
        <v>690</v>
      </c>
      <c r="G268" s="3">
        <v>50</v>
      </c>
      <c r="H268" s="3" t="s">
        <v>690</v>
      </c>
      <c r="I268" s="12" t="s">
        <v>47</v>
      </c>
    </row>
    <row r="269" ht="50" hidden="1" customHeight="1" spans="1:9">
      <c r="A269" s="3">
        <v>250</v>
      </c>
      <c r="B269" s="3" t="s">
        <v>655</v>
      </c>
      <c r="C269" s="3" t="s">
        <v>79</v>
      </c>
      <c r="D269" s="3" t="s">
        <v>691</v>
      </c>
      <c r="E269" s="3" t="s">
        <v>692</v>
      </c>
      <c r="F269" s="3" t="s">
        <v>674</v>
      </c>
      <c r="G269" s="3">
        <v>25</v>
      </c>
      <c r="H269" s="3" t="s">
        <v>674</v>
      </c>
      <c r="I269" s="12" t="s">
        <v>47</v>
      </c>
    </row>
    <row r="270" ht="50" hidden="1" customHeight="1" spans="1:10">
      <c r="A270" s="3">
        <v>251</v>
      </c>
      <c r="B270" s="3" t="s">
        <v>655</v>
      </c>
      <c r="C270" s="3" t="s">
        <v>67</v>
      </c>
      <c r="D270" s="3" t="s">
        <v>693</v>
      </c>
      <c r="E270" s="3" t="s">
        <v>694</v>
      </c>
      <c r="F270" s="3" t="s">
        <v>655</v>
      </c>
      <c r="G270" s="3">
        <v>50</v>
      </c>
      <c r="H270" s="3" t="s">
        <v>658</v>
      </c>
      <c r="I270" s="12" t="s">
        <v>54</v>
      </c>
      <c r="J270" t="s">
        <v>48</v>
      </c>
    </row>
    <row r="271" ht="50" hidden="1" customHeight="1" spans="1:10">
      <c r="A271" s="3">
        <v>252</v>
      </c>
      <c r="B271" s="3" t="s">
        <v>655</v>
      </c>
      <c r="C271" s="3" t="s">
        <v>79</v>
      </c>
      <c r="D271" s="3" t="s">
        <v>695</v>
      </c>
      <c r="E271" s="3" t="s">
        <v>696</v>
      </c>
      <c r="F271" s="3" t="s">
        <v>665</v>
      </c>
      <c r="G271" s="3">
        <v>200</v>
      </c>
      <c r="H271" s="3" t="s">
        <v>665</v>
      </c>
      <c r="I271" s="3" t="s">
        <v>47</v>
      </c>
      <c r="J271" t="s">
        <v>48</v>
      </c>
    </row>
    <row r="272" ht="50" hidden="1" customHeight="1" spans="1:10">
      <c r="A272" s="3">
        <v>253</v>
      </c>
      <c r="B272" s="3" t="s">
        <v>655</v>
      </c>
      <c r="C272" s="3" t="s">
        <v>67</v>
      </c>
      <c r="D272" s="3" t="s">
        <v>697</v>
      </c>
      <c r="E272" s="3" t="s">
        <v>698</v>
      </c>
      <c r="F272" s="3" t="s">
        <v>655</v>
      </c>
      <c r="G272" s="3">
        <v>50</v>
      </c>
      <c r="H272" s="3" t="s">
        <v>658</v>
      </c>
      <c r="I272" s="3" t="s">
        <v>54</v>
      </c>
      <c r="J272" t="s">
        <v>48</v>
      </c>
    </row>
    <row r="273" ht="50" hidden="1" customHeight="1" spans="1:10">
      <c r="A273" s="3">
        <v>254</v>
      </c>
      <c r="B273" s="3" t="s">
        <v>655</v>
      </c>
      <c r="C273" s="3" t="s">
        <v>67</v>
      </c>
      <c r="D273" s="3" t="s">
        <v>699</v>
      </c>
      <c r="E273" s="3" t="s">
        <v>700</v>
      </c>
      <c r="F273" s="3" t="s">
        <v>655</v>
      </c>
      <c r="G273" s="3">
        <v>100</v>
      </c>
      <c r="H273" s="3" t="s">
        <v>658</v>
      </c>
      <c r="I273" s="3" t="s">
        <v>60</v>
      </c>
      <c r="J273" t="s">
        <v>48</v>
      </c>
    </row>
    <row r="274" ht="50" hidden="1" customHeight="1" spans="1:9">
      <c r="A274" s="3">
        <v>255</v>
      </c>
      <c r="B274" s="3" t="s">
        <v>655</v>
      </c>
      <c r="C274" s="3" t="s">
        <v>79</v>
      </c>
      <c r="D274" s="3" t="s">
        <v>701</v>
      </c>
      <c r="E274" s="3" t="s">
        <v>702</v>
      </c>
      <c r="F274" s="3" t="s">
        <v>655</v>
      </c>
      <c r="G274" s="3">
        <v>80</v>
      </c>
      <c r="H274" s="3" t="s">
        <v>658</v>
      </c>
      <c r="I274" s="3" t="s">
        <v>54</v>
      </c>
    </row>
    <row r="275" ht="50" hidden="1" customHeight="1" spans="1:9">
      <c r="A275" s="44" t="s">
        <v>703</v>
      </c>
      <c r="B275" s="45"/>
      <c r="C275" s="45"/>
      <c r="D275" s="45"/>
      <c r="E275" s="45"/>
      <c r="F275" s="46"/>
      <c r="G275" s="3">
        <f>SUM(G256:G274)</f>
        <v>2430</v>
      </c>
      <c r="H275" s="3"/>
      <c r="I275" s="12"/>
    </row>
    <row r="276" ht="50" hidden="1" customHeight="1" spans="1:9">
      <c r="A276" s="3">
        <v>256</v>
      </c>
      <c r="B276" s="3" t="s">
        <v>704</v>
      </c>
      <c r="C276" s="3" t="s">
        <v>39</v>
      </c>
      <c r="D276" s="3" t="s">
        <v>705</v>
      </c>
      <c r="E276" s="3" t="s">
        <v>706</v>
      </c>
      <c r="F276" s="3" t="s">
        <v>704</v>
      </c>
      <c r="G276" s="3">
        <v>80</v>
      </c>
      <c r="H276" s="3" t="s">
        <v>707</v>
      </c>
      <c r="I276" s="12" t="s">
        <v>39</v>
      </c>
    </row>
    <row r="277" ht="50" hidden="1" customHeight="1" spans="1:9">
      <c r="A277" s="3">
        <v>257</v>
      </c>
      <c r="B277" s="3" t="s">
        <v>704</v>
      </c>
      <c r="C277" s="3" t="s">
        <v>708</v>
      </c>
      <c r="D277" s="3" t="s">
        <v>393</v>
      </c>
      <c r="E277" s="3" t="s">
        <v>709</v>
      </c>
      <c r="F277" s="3" t="s">
        <v>704</v>
      </c>
      <c r="G277" s="3">
        <v>20</v>
      </c>
      <c r="H277" s="3" t="s">
        <v>707</v>
      </c>
      <c r="I277" s="3"/>
    </row>
    <row r="278" ht="50" hidden="1" customHeight="1" spans="1:10">
      <c r="A278" s="3">
        <v>258</v>
      </c>
      <c r="B278" s="3" t="s">
        <v>704</v>
      </c>
      <c r="C278" s="3" t="s">
        <v>213</v>
      </c>
      <c r="D278" s="3" t="s">
        <v>710</v>
      </c>
      <c r="E278" s="3" t="s">
        <v>711</v>
      </c>
      <c r="F278" s="3" t="s">
        <v>704</v>
      </c>
      <c r="G278" s="3">
        <v>140</v>
      </c>
      <c r="H278" s="3" t="s">
        <v>712</v>
      </c>
      <c r="I278" s="3" t="s">
        <v>54</v>
      </c>
      <c r="J278" t="s">
        <v>48</v>
      </c>
    </row>
    <row r="279" ht="50" hidden="1" customHeight="1" spans="1:9">
      <c r="A279" s="3">
        <v>259</v>
      </c>
      <c r="B279" s="3" t="s">
        <v>704</v>
      </c>
      <c r="C279" s="3" t="s">
        <v>452</v>
      </c>
      <c r="D279" s="3" t="s">
        <v>713</v>
      </c>
      <c r="E279" s="3" t="s">
        <v>714</v>
      </c>
      <c r="F279" s="3" t="s">
        <v>712</v>
      </c>
      <c r="G279" s="3">
        <v>10</v>
      </c>
      <c r="H279" s="3" t="s">
        <v>712</v>
      </c>
      <c r="I279" s="12" t="s">
        <v>47</v>
      </c>
    </row>
    <row r="280" ht="50" hidden="1" customHeight="1" spans="1:10">
      <c r="A280" s="3">
        <v>260</v>
      </c>
      <c r="B280" s="3" t="s">
        <v>704</v>
      </c>
      <c r="C280" s="3" t="s">
        <v>452</v>
      </c>
      <c r="D280" s="3" t="s">
        <v>715</v>
      </c>
      <c r="E280" s="3" t="s">
        <v>716</v>
      </c>
      <c r="F280" s="3" t="s">
        <v>712</v>
      </c>
      <c r="G280" s="3">
        <v>245</v>
      </c>
      <c r="H280" s="3" t="s">
        <v>712</v>
      </c>
      <c r="I280" s="12" t="s">
        <v>54</v>
      </c>
      <c r="J280" t="s">
        <v>48</v>
      </c>
    </row>
    <row r="281" ht="50" hidden="1" customHeight="1" spans="1:10">
      <c r="A281" s="3">
        <v>261</v>
      </c>
      <c r="B281" s="3" t="s">
        <v>704</v>
      </c>
      <c r="C281" s="3" t="s">
        <v>213</v>
      </c>
      <c r="D281" s="3" t="s">
        <v>717</v>
      </c>
      <c r="E281" s="3" t="s">
        <v>718</v>
      </c>
      <c r="F281" s="3" t="s">
        <v>712</v>
      </c>
      <c r="G281" s="3">
        <v>580</v>
      </c>
      <c r="H281" s="3" t="s">
        <v>712</v>
      </c>
      <c r="I281" s="12" t="s">
        <v>54</v>
      </c>
      <c r="J281" t="s">
        <v>48</v>
      </c>
    </row>
    <row r="282" ht="50" hidden="1" customHeight="1" spans="1:10">
      <c r="A282" s="3">
        <v>262</v>
      </c>
      <c r="B282" s="3" t="s">
        <v>704</v>
      </c>
      <c r="C282" s="3" t="s">
        <v>624</v>
      </c>
      <c r="D282" s="3" t="s">
        <v>719</v>
      </c>
      <c r="E282" s="3" t="s">
        <v>720</v>
      </c>
      <c r="F282" s="3" t="s">
        <v>712</v>
      </c>
      <c r="G282" s="3">
        <v>190</v>
      </c>
      <c r="H282" s="3" t="s">
        <v>712</v>
      </c>
      <c r="I282" s="12" t="s">
        <v>47</v>
      </c>
      <c r="J282" t="s">
        <v>48</v>
      </c>
    </row>
    <row r="283" ht="60" hidden="1" customHeight="1" spans="1:9">
      <c r="A283" s="3">
        <v>263</v>
      </c>
      <c r="B283" s="3" t="s">
        <v>704</v>
      </c>
      <c r="C283" s="3" t="s">
        <v>452</v>
      </c>
      <c r="D283" s="3" t="s">
        <v>721</v>
      </c>
      <c r="E283" s="3" t="s">
        <v>722</v>
      </c>
      <c r="F283" s="3" t="s">
        <v>723</v>
      </c>
      <c r="G283" s="3">
        <v>86</v>
      </c>
      <c r="H283" s="3" t="s">
        <v>723</v>
      </c>
      <c r="I283" s="12" t="s">
        <v>47</v>
      </c>
    </row>
    <row r="284" ht="50" hidden="1" customHeight="1" spans="1:9">
      <c r="A284" s="3">
        <v>264</v>
      </c>
      <c r="B284" s="3" t="s">
        <v>704</v>
      </c>
      <c r="C284" s="3" t="s">
        <v>452</v>
      </c>
      <c r="D284" s="3" t="s">
        <v>724</v>
      </c>
      <c r="E284" s="3" t="s">
        <v>725</v>
      </c>
      <c r="F284" s="3" t="s">
        <v>726</v>
      </c>
      <c r="G284" s="3">
        <v>240</v>
      </c>
      <c r="H284" s="3" t="s">
        <v>726</v>
      </c>
      <c r="I284" s="12" t="s">
        <v>47</v>
      </c>
    </row>
    <row r="285" ht="50" hidden="1" customHeight="1" spans="1:9">
      <c r="A285" s="3">
        <v>265</v>
      </c>
      <c r="B285" s="3" t="s">
        <v>704</v>
      </c>
      <c r="C285" s="3" t="s">
        <v>452</v>
      </c>
      <c r="D285" s="3" t="s">
        <v>727</v>
      </c>
      <c r="E285" s="3" t="s">
        <v>728</v>
      </c>
      <c r="F285" s="3" t="s">
        <v>726</v>
      </c>
      <c r="G285" s="3">
        <v>63</v>
      </c>
      <c r="H285" s="3" t="s">
        <v>726</v>
      </c>
      <c r="I285" s="12" t="s">
        <v>47</v>
      </c>
    </row>
    <row r="286" ht="50" hidden="1" customHeight="1" spans="1:9">
      <c r="A286" s="3">
        <v>266</v>
      </c>
      <c r="B286" s="3" t="s">
        <v>704</v>
      </c>
      <c r="C286" s="3" t="s">
        <v>624</v>
      </c>
      <c r="D286" s="3" t="s">
        <v>729</v>
      </c>
      <c r="E286" s="3" t="s">
        <v>730</v>
      </c>
      <c r="F286" s="3" t="s">
        <v>726</v>
      </c>
      <c r="G286" s="3">
        <v>80</v>
      </c>
      <c r="H286" s="3" t="s">
        <v>726</v>
      </c>
      <c r="I286" s="3" t="s">
        <v>19</v>
      </c>
    </row>
    <row r="287" ht="50" hidden="1" customHeight="1" spans="1:9">
      <c r="A287" s="3">
        <v>267</v>
      </c>
      <c r="B287" s="3" t="s">
        <v>704</v>
      </c>
      <c r="C287" s="3" t="s">
        <v>452</v>
      </c>
      <c r="D287" s="3" t="s">
        <v>731</v>
      </c>
      <c r="E287" s="3" t="s">
        <v>732</v>
      </c>
      <c r="F287" s="3" t="s">
        <v>726</v>
      </c>
      <c r="G287" s="3">
        <v>150</v>
      </c>
      <c r="H287" s="3" t="s">
        <v>726</v>
      </c>
      <c r="I287" s="12" t="s">
        <v>47</v>
      </c>
    </row>
    <row r="288" ht="50" hidden="1" customHeight="1" spans="1:9">
      <c r="A288" s="3">
        <v>268</v>
      </c>
      <c r="B288" s="3" t="s">
        <v>704</v>
      </c>
      <c r="C288" s="3" t="s">
        <v>452</v>
      </c>
      <c r="D288" s="3" t="s">
        <v>733</v>
      </c>
      <c r="E288" s="3" t="s">
        <v>734</v>
      </c>
      <c r="F288" s="3" t="s">
        <v>735</v>
      </c>
      <c r="G288" s="3">
        <v>50</v>
      </c>
      <c r="H288" s="3" t="s">
        <v>735</v>
      </c>
      <c r="I288" s="12" t="s">
        <v>47</v>
      </c>
    </row>
    <row r="289" ht="50" hidden="1" customHeight="1" spans="1:9">
      <c r="A289" s="3">
        <v>269</v>
      </c>
      <c r="B289" s="3" t="s">
        <v>704</v>
      </c>
      <c r="C289" s="3" t="s">
        <v>452</v>
      </c>
      <c r="D289" s="3" t="s">
        <v>736</v>
      </c>
      <c r="E289" s="3" t="s">
        <v>737</v>
      </c>
      <c r="F289" s="3" t="s">
        <v>735</v>
      </c>
      <c r="G289" s="3">
        <v>60</v>
      </c>
      <c r="H289" s="3" t="s">
        <v>735</v>
      </c>
      <c r="I289" s="12" t="s">
        <v>47</v>
      </c>
    </row>
    <row r="290" ht="50" hidden="1" customHeight="1" spans="1:9">
      <c r="A290" s="3">
        <v>270</v>
      </c>
      <c r="B290" s="3" t="s">
        <v>704</v>
      </c>
      <c r="C290" s="3" t="s">
        <v>452</v>
      </c>
      <c r="D290" s="3" t="s">
        <v>738</v>
      </c>
      <c r="E290" s="3" t="s">
        <v>739</v>
      </c>
      <c r="F290" s="3" t="s">
        <v>740</v>
      </c>
      <c r="G290" s="3">
        <v>78</v>
      </c>
      <c r="H290" s="3" t="s">
        <v>740</v>
      </c>
      <c r="I290" s="12" t="s">
        <v>47</v>
      </c>
    </row>
    <row r="291" ht="50" hidden="1" customHeight="1" spans="1:9">
      <c r="A291" s="3">
        <v>271</v>
      </c>
      <c r="B291" s="3" t="s">
        <v>704</v>
      </c>
      <c r="C291" s="3" t="s">
        <v>452</v>
      </c>
      <c r="D291" s="3" t="s">
        <v>741</v>
      </c>
      <c r="E291" s="3" t="s">
        <v>742</v>
      </c>
      <c r="F291" s="3" t="s">
        <v>743</v>
      </c>
      <c r="G291" s="3">
        <v>70</v>
      </c>
      <c r="H291" s="3" t="s">
        <v>743</v>
      </c>
      <c r="I291" s="12" t="s">
        <v>47</v>
      </c>
    </row>
    <row r="292" ht="50" hidden="1" customHeight="1" spans="1:9">
      <c r="A292" s="3">
        <v>272</v>
      </c>
      <c r="B292" s="3" t="s">
        <v>704</v>
      </c>
      <c r="C292" s="3" t="s">
        <v>452</v>
      </c>
      <c r="D292" s="3" t="s">
        <v>744</v>
      </c>
      <c r="E292" s="3" t="s">
        <v>745</v>
      </c>
      <c r="F292" s="3" t="s">
        <v>746</v>
      </c>
      <c r="G292" s="3">
        <v>100</v>
      </c>
      <c r="H292" s="3" t="s">
        <v>746</v>
      </c>
      <c r="I292" s="12" t="s">
        <v>47</v>
      </c>
    </row>
    <row r="293" ht="50" hidden="1" customHeight="1" spans="1:9">
      <c r="A293" s="3">
        <v>273</v>
      </c>
      <c r="B293" s="3" t="s">
        <v>704</v>
      </c>
      <c r="C293" s="3" t="s">
        <v>452</v>
      </c>
      <c r="D293" s="3" t="s">
        <v>747</v>
      </c>
      <c r="E293" s="3" t="s">
        <v>748</v>
      </c>
      <c r="F293" s="3" t="s">
        <v>749</v>
      </c>
      <c r="G293" s="3">
        <v>98</v>
      </c>
      <c r="H293" s="3" t="s">
        <v>749</v>
      </c>
      <c r="I293" s="12" t="s">
        <v>47</v>
      </c>
    </row>
    <row r="294" ht="50" hidden="1" customHeight="1" spans="1:9">
      <c r="A294" s="3">
        <v>274</v>
      </c>
      <c r="B294" s="3" t="s">
        <v>704</v>
      </c>
      <c r="C294" s="3" t="s">
        <v>452</v>
      </c>
      <c r="D294" s="3" t="s">
        <v>750</v>
      </c>
      <c r="E294" s="3" t="s">
        <v>751</v>
      </c>
      <c r="F294" s="3" t="s">
        <v>752</v>
      </c>
      <c r="G294" s="3">
        <v>231.2</v>
      </c>
      <c r="H294" s="3" t="s">
        <v>707</v>
      </c>
      <c r="I294" s="12" t="s">
        <v>60</v>
      </c>
    </row>
    <row r="295" ht="50" hidden="1" customHeight="1" spans="1:9">
      <c r="A295" s="44" t="s">
        <v>753</v>
      </c>
      <c r="B295" s="45"/>
      <c r="C295" s="45"/>
      <c r="D295" s="45"/>
      <c r="E295" s="45"/>
      <c r="F295" s="46"/>
      <c r="G295" s="3">
        <f>SUM(G276:G294)</f>
        <v>2571.2</v>
      </c>
      <c r="H295" s="3"/>
      <c r="I295" s="12"/>
    </row>
    <row r="296" ht="50" hidden="1" customHeight="1" spans="1:10">
      <c r="A296" s="3">
        <v>275</v>
      </c>
      <c r="B296" s="3" t="s">
        <v>754</v>
      </c>
      <c r="C296" s="3" t="s">
        <v>35</v>
      </c>
      <c r="D296" s="3" t="s">
        <v>755</v>
      </c>
      <c r="E296" s="14" t="s">
        <v>756</v>
      </c>
      <c r="F296" s="3" t="s">
        <v>754</v>
      </c>
      <c r="G296" s="3">
        <v>80</v>
      </c>
      <c r="H296" s="3" t="s">
        <v>757</v>
      </c>
      <c r="I296" s="12" t="s">
        <v>39</v>
      </c>
      <c r="J296" t="s">
        <v>328</v>
      </c>
    </row>
    <row r="297" ht="50" hidden="1" customHeight="1" spans="1:10">
      <c r="A297" s="3">
        <v>276</v>
      </c>
      <c r="B297" s="3" t="s">
        <v>754</v>
      </c>
      <c r="C297" s="3" t="s">
        <v>27</v>
      </c>
      <c r="D297" s="3" t="s">
        <v>758</v>
      </c>
      <c r="E297" s="14"/>
      <c r="F297" s="3" t="s">
        <v>754</v>
      </c>
      <c r="G297" s="3">
        <v>30</v>
      </c>
      <c r="H297" s="3" t="s">
        <v>757</v>
      </c>
      <c r="I297" s="12" t="s">
        <v>27</v>
      </c>
      <c r="J297" t="s">
        <v>328</v>
      </c>
    </row>
    <row r="298" ht="50" hidden="1" customHeight="1" spans="1:10">
      <c r="A298" s="3">
        <v>277</v>
      </c>
      <c r="B298" s="3" t="s">
        <v>754</v>
      </c>
      <c r="C298" s="3" t="s">
        <v>79</v>
      </c>
      <c r="D298" s="3" t="s">
        <v>759</v>
      </c>
      <c r="E298" s="14" t="s">
        <v>760</v>
      </c>
      <c r="F298" s="3" t="s">
        <v>761</v>
      </c>
      <c r="G298" s="3">
        <f>395*1.05</f>
        <v>414.75</v>
      </c>
      <c r="H298" s="3" t="s">
        <v>757</v>
      </c>
      <c r="I298" s="12" t="s">
        <v>47</v>
      </c>
      <c r="J298" t="s">
        <v>328</v>
      </c>
    </row>
    <row r="299" ht="50" hidden="1" customHeight="1" spans="1:9">
      <c r="A299" s="3">
        <v>278</v>
      </c>
      <c r="B299" s="3" t="s">
        <v>754</v>
      </c>
      <c r="C299" s="3" t="s">
        <v>79</v>
      </c>
      <c r="D299" s="3" t="s">
        <v>762</v>
      </c>
      <c r="E299" s="11" t="s">
        <v>763</v>
      </c>
      <c r="F299" s="3" t="s">
        <v>764</v>
      </c>
      <c r="G299" s="3">
        <f>150*1.05</f>
        <v>157.5</v>
      </c>
      <c r="H299" s="3" t="s">
        <v>757</v>
      </c>
      <c r="I299" s="12" t="s">
        <v>54</v>
      </c>
    </row>
    <row r="300" ht="73" hidden="1" customHeight="1" spans="1:10">
      <c r="A300" s="3">
        <v>279</v>
      </c>
      <c r="B300" s="3" t="s">
        <v>754</v>
      </c>
      <c r="C300" s="3" t="s">
        <v>79</v>
      </c>
      <c r="D300" s="3" t="s">
        <v>765</v>
      </c>
      <c r="E300" s="11" t="s">
        <v>766</v>
      </c>
      <c r="F300" s="3" t="s">
        <v>767</v>
      </c>
      <c r="G300" s="3">
        <f>324*1.05</f>
        <v>340.2</v>
      </c>
      <c r="H300" s="3" t="s">
        <v>757</v>
      </c>
      <c r="I300" s="12" t="s">
        <v>54</v>
      </c>
      <c r="J300" t="s">
        <v>328</v>
      </c>
    </row>
    <row r="301" ht="50" hidden="1" customHeight="1" spans="1:9">
      <c r="A301" s="3">
        <v>280</v>
      </c>
      <c r="B301" s="3" t="s">
        <v>754</v>
      </c>
      <c r="C301" s="3" t="s">
        <v>79</v>
      </c>
      <c r="D301" s="3" t="s">
        <v>768</v>
      </c>
      <c r="E301" s="11" t="s">
        <v>769</v>
      </c>
      <c r="F301" s="3" t="s">
        <v>770</v>
      </c>
      <c r="G301" s="3">
        <f>100*1.05</f>
        <v>105</v>
      </c>
      <c r="H301" s="3" t="s">
        <v>757</v>
      </c>
      <c r="I301" s="12" t="s">
        <v>54</v>
      </c>
    </row>
    <row r="302" ht="50" hidden="1" customHeight="1" spans="1:10">
      <c r="A302" s="3">
        <v>281</v>
      </c>
      <c r="B302" s="3" t="s">
        <v>754</v>
      </c>
      <c r="C302" s="3" t="s">
        <v>79</v>
      </c>
      <c r="D302" s="3" t="s">
        <v>771</v>
      </c>
      <c r="E302" s="11" t="s">
        <v>772</v>
      </c>
      <c r="F302" s="3" t="s">
        <v>761</v>
      </c>
      <c r="G302" s="3">
        <f>200*1.05</f>
        <v>210</v>
      </c>
      <c r="H302" s="3" t="s">
        <v>757</v>
      </c>
      <c r="I302" s="12" t="s">
        <v>47</v>
      </c>
      <c r="J302" t="s">
        <v>328</v>
      </c>
    </row>
    <row r="303" ht="50" hidden="1" customHeight="1" spans="1:10">
      <c r="A303" s="3">
        <v>282</v>
      </c>
      <c r="B303" s="3" t="s">
        <v>754</v>
      </c>
      <c r="C303" s="3" t="s">
        <v>79</v>
      </c>
      <c r="D303" s="3" t="s">
        <v>773</v>
      </c>
      <c r="E303" s="11" t="s">
        <v>774</v>
      </c>
      <c r="F303" s="3" t="s">
        <v>775</v>
      </c>
      <c r="G303" s="3">
        <f>200*1.05</f>
        <v>210</v>
      </c>
      <c r="H303" s="3" t="s">
        <v>757</v>
      </c>
      <c r="I303" s="12" t="s">
        <v>47</v>
      </c>
      <c r="J303" t="s">
        <v>328</v>
      </c>
    </row>
    <row r="304" ht="50" hidden="1" customHeight="1" spans="1:10">
      <c r="A304" s="3">
        <v>283</v>
      </c>
      <c r="B304" s="3" t="s">
        <v>754</v>
      </c>
      <c r="C304" s="3" t="s">
        <v>79</v>
      </c>
      <c r="D304" s="3" t="s">
        <v>776</v>
      </c>
      <c r="E304" s="11" t="s">
        <v>777</v>
      </c>
      <c r="F304" s="3" t="s">
        <v>778</v>
      </c>
      <c r="G304" s="3">
        <f>28*1.05</f>
        <v>29.4</v>
      </c>
      <c r="H304" s="3" t="s">
        <v>757</v>
      </c>
      <c r="I304" s="12" t="s">
        <v>47</v>
      </c>
      <c r="J304" t="s">
        <v>328</v>
      </c>
    </row>
    <row r="305" ht="50" hidden="1" customHeight="1" spans="1:9">
      <c r="A305" s="3">
        <v>284</v>
      </c>
      <c r="B305" s="3" t="s">
        <v>754</v>
      </c>
      <c r="C305" s="3" t="s">
        <v>67</v>
      </c>
      <c r="D305" s="3" t="s">
        <v>779</v>
      </c>
      <c r="E305" s="7" t="s">
        <v>780</v>
      </c>
      <c r="F305" s="3" t="s">
        <v>781</v>
      </c>
      <c r="G305" s="3">
        <f>100*1.05</f>
        <v>105</v>
      </c>
      <c r="H305" s="3" t="s">
        <v>757</v>
      </c>
      <c r="I305" s="12" t="s">
        <v>54</v>
      </c>
    </row>
    <row r="306" ht="50" hidden="1" customHeight="1" spans="1:10">
      <c r="A306" s="3">
        <v>285</v>
      </c>
      <c r="B306" s="3" t="s">
        <v>754</v>
      </c>
      <c r="C306" s="3" t="s">
        <v>67</v>
      </c>
      <c r="D306" s="3" t="s">
        <v>782</v>
      </c>
      <c r="E306" s="11" t="s">
        <v>783</v>
      </c>
      <c r="F306" s="3" t="s">
        <v>761</v>
      </c>
      <c r="G306" s="3">
        <f>9*1.05</f>
        <v>9.45</v>
      </c>
      <c r="H306" s="3" t="s">
        <v>757</v>
      </c>
      <c r="I306" s="12" t="s">
        <v>47</v>
      </c>
      <c r="J306" t="s">
        <v>48</v>
      </c>
    </row>
    <row r="307" ht="70" hidden="1" customHeight="1" spans="1:10">
      <c r="A307" s="3">
        <v>286</v>
      </c>
      <c r="B307" s="3" t="s">
        <v>754</v>
      </c>
      <c r="C307" s="3" t="s">
        <v>67</v>
      </c>
      <c r="D307" s="3" t="s">
        <v>784</v>
      </c>
      <c r="E307" s="11" t="s">
        <v>785</v>
      </c>
      <c r="F307" s="3" t="s">
        <v>775</v>
      </c>
      <c r="G307" s="3">
        <f>350*1.05</f>
        <v>367.5</v>
      </c>
      <c r="H307" s="3" t="s">
        <v>757</v>
      </c>
      <c r="I307" s="12" t="s">
        <v>47</v>
      </c>
      <c r="J307" t="s">
        <v>48</v>
      </c>
    </row>
    <row r="308" ht="50" hidden="1" customHeight="1" spans="1:10">
      <c r="A308" s="3">
        <v>287</v>
      </c>
      <c r="B308" s="3" t="s">
        <v>754</v>
      </c>
      <c r="C308" s="3" t="s">
        <v>19</v>
      </c>
      <c r="D308" s="3" t="s">
        <v>786</v>
      </c>
      <c r="E308" s="14"/>
      <c r="F308" s="3" t="s">
        <v>754</v>
      </c>
      <c r="G308" s="3">
        <v>110</v>
      </c>
      <c r="H308" s="3" t="s">
        <v>757</v>
      </c>
      <c r="I308" s="12" t="s">
        <v>19</v>
      </c>
      <c r="J308" t="s">
        <v>328</v>
      </c>
    </row>
    <row r="309" ht="69" hidden="1" customHeight="1" spans="1:9">
      <c r="A309" s="3">
        <v>288</v>
      </c>
      <c r="B309" s="3" t="s">
        <v>754</v>
      </c>
      <c r="C309" s="3" t="s">
        <v>79</v>
      </c>
      <c r="D309" s="3" t="s">
        <v>787</v>
      </c>
      <c r="E309" s="10" t="s">
        <v>788</v>
      </c>
      <c r="F309" s="3" t="s">
        <v>789</v>
      </c>
      <c r="G309" s="3">
        <v>170</v>
      </c>
      <c r="H309" s="3" t="s">
        <v>757</v>
      </c>
      <c r="I309" s="12" t="s">
        <v>47</v>
      </c>
    </row>
    <row r="310" ht="50" hidden="1" customHeight="1" spans="1:9">
      <c r="A310" s="3">
        <v>289</v>
      </c>
      <c r="B310" s="3" t="s">
        <v>754</v>
      </c>
      <c r="C310" s="3" t="s">
        <v>79</v>
      </c>
      <c r="D310" s="3" t="s">
        <v>790</v>
      </c>
      <c r="E310" s="14" t="s">
        <v>791</v>
      </c>
      <c r="F310" s="3" t="s">
        <v>789</v>
      </c>
      <c r="G310" s="3">
        <v>40</v>
      </c>
      <c r="H310" s="3" t="s">
        <v>757</v>
      </c>
      <c r="I310" s="12" t="s">
        <v>47</v>
      </c>
    </row>
    <row r="311" ht="67" hidden="1" customHeight="1" spans="1:9">
      <c r="A311" s="3">
        <v>290</v>
      </c>
      <c r="B311" s="3" t="s">
        <v>754</v>
      </c>
      <c r="C311" s="3" t="s">
        <v>79</v>
      </c>
      <c r="D311" s="3" t="s">
        <v>792</v>
      </c>
      <c r="E311" s="10" t="s">
        <v>793</v>
      </c>
      <c r="F311" s="3" t="s">
        <v>789</v>
      </c>
      <c r="G311" s="3">
        <v>150</v>
      </c>
      <c r="H311" s="3" t="s">
        <v>757</v>
      </c>
      <c r="I311" s="12" t="s">
        <v>132</v>
      </c>
    </row>
    <row r="312" ht="50" hidden="1" customHeight="1" spans="1:10">
      <c r="A312" s="3">
        <v>291</v>
      </c>
      <c r="B312" s="3" t="s">
        <v>754</v>
      </c>
      <c r="C312" s="3" t="s">
        <v>67</v>
      </c>
      <c r="D312" s="3" t="s">
        <v>794</v>
      </c>
      <c r="E312" s="14" t="s">
        <v>795</v>
      </c>
      <c r="F312" s="3" t="s">
        <v>754</v>
      </c>
      <c r="G312" s="3">
        <v>130</v>
      </c>
      <c r="H312" s="3" t="s">
        <v>757</v>
      </c>
      <c r="I312" s="12" t="s">
        <v>54</v>
      </c>
      <c r="J312" t="s">
        <v>328</v>
      </c>
    </row>
    <row r="313" ht="50" hidden="1" customHeight="1" spans="1:10">
      <c r="A313" s="3">
        <v>292</v>
      </c>
      <c r="B313" s="3" t="s">
        <v>754</v>
      </c>
      <c r="C313" s="3" t="s">
        <v>67</v>
      </c>
      <c r="D313" s="3" t="s">
        <v>796</v>
      </c>
      <c r="E313" s="3" t="s">
        <v>797</v>
      </c>
      <c r="F313" s="3" t="s">
        <v>754</v>
      </c>
      <c r="G313" s="3">
        <v>150</v>
      </c>
      <c r="H313" s="3" t="s">
        <v>757</v>
      </c>
      <c r="I313" s="12" t="s">
        <v>60</v>
      </c>
      <c r="J313" t="s">
        <v>48</v>
      </c>
    </row>
    <row r="314" ht="50" hidden="1" customHeight="1" spans="1:9">
      <c r="A314" s="44" t="s">
        <v>798</v>
      </c>
      <c r="B314" s="45"/>
      <c r="C314" s="45"/>
      <c r="D314" s="45"/>
      <c r="E314" s="45"/>
      <c r="F314" s="46"/>
      <c r="G314" s="3">
        <f>SUM(G296:G313)</f>
        <v>2808.8</v>
      </c>
      <c r="H314" s="3"/>
      <c r="I314" s="3"/>
    </row>
    <row r="315" ht="50" hidden="1" customHeight="1" spans="1:9">
      <c r="A315" s="3">
        <v>293</v>
      </c>
      <c r="B315" s="6" t="s">
        <v>799</v>
      </c>
      <c r="C315" s="6" t="s">
        <v>35</v>
      </c>
      <c r="D315" s="6" t="s">
        <v>800</v>
      </c>
      <c r="E315" s="6" t="s">
        <v>108</v>
      </c>
      <c r="F315" s="6" t="s">
        <v>799</v>
      </c>
      <c r="G315" s="6">
        <v>100</v>
      </c>
      <c r="H315" s="6" t="s">
        <v>801</v>
      </c>
      <c r="I315" s="12" t="s">
        <v>39</v>
      </c>
    </row>
    <row r="316" ht="50" hidden="1" customHeight="1" spans="1:9">
      <c r="A316" s="3">
        <v>294</v>
      </c>
      <c r="B316" s="6" t="s">
        <v>799</v>
      </c>
      <c r="C316" s="6" t="s">
        <v>27</v>
      </c>
      <c r="D316" s="6" t="s">
        <v>802</v>
      </c>
      <c r="E316" s="6" t="s">
        <v>108</v>
      </c>
      <c r="F316" s="6" t="s">
        <v>799</v>
      </c>
      <c r="G316" s="15">
        <v>40</v>
      </c>
      <c r="H316" s="6" t="s">
        <v>801</v>
      </c>
      <c r="I316" s="12" t="s">
        <v>27</v>
      </c>
    </row>
    <row r="317" ht="50" hidden="1" customHeight="1" spans="1:9">
      <c r="A317" s="3">
        <v>295</v>
      </c>
      <c r="B317" s="6" t="s">
        <v>799</v>
      </c>
      <c r="C317" s="6" t="s">
        <v>79</v>
      </c>
      <c r="D317" s="6" t="s">
        <v>803</v>
      </c>
      <c r="E317" s="6" t="s">
        <v>804</v>
      </c>
      <c r="F317" s="6" t="s">
        <v>805</v>
      </c>
      <c r="G317" s="6">
        <v>340</v>
      </c>
      <c r="H317" s="6" t="s">
        <v>801</v>
      </c>
      <c r="I317" s="12" t="s">
        <v>54</v>
      </c>
    </row>
    <row r="318" ht="50" hidden="1" customHeight="1" spans="1:9">
      <c r="A318" s="3">
        <v>296</v>
      </c>
      <c r="B318" s="6" t="s">
        <v>799</v>
      </c>
      <c r="C318" s="6" t="s">
        <v>79</v>
      </c>
      <c r="D318" s="6" t="s">
        <v>806</v>
      </c>
      <c r="E318" s="6" t="s">
        <v>807</v>
      </c>
      <c r="F318" s="6" t="s">
        <v>799</v>
      </c>
      <c r="G318" s="15">
        <v>50</v>
      </c>
      <c r="H318" s="6" t="s">
        <v>801</v>
      </c>
      <c r="I318" s="12" t="s">
        <v>54</v>
      </c>
    </row>
    <row r="319" ht="50" hidden="1" customHeight="1" spans="1:9">
      <c r="A319" s="3">
        <v>297</v>
      </c>
      <c r="B319" s="6" t="s">
        <v>799</v>
      </c>
      <c r="C319" s="6" t="s">
        <v>67</v>
      </c>
      <c r="D319" s="6" t="s">
        <v>808</v>
      </c>
      <c r="E319" s="6" t="s">
        <v>809</v>
      </c>
      <c r="F319" s="6" t="s">
        <v>810</v>
      </c>
      <c r="G319" s="15">
        <v>120</v>
      </c>
      <c r="H319" s="6" t="s">
        <v>801</v>
      </c>
      <c r="I319" s="12" t="s">
        <v>54</v>
      </c>
    </row>
    <row r="320" ht="50" hidden="1" customHeight="1" spans="1:10">
      <c r="A320" s="3">
        <v>298</v>
      </c>
      <c r="B320" s="6" t="s">
        <v>799</v>
      </c>
      <c r="C320" s="6" t="s">
        <v>79</v>
      </c>
      <c r="D320" s="6" t="s">
        <v>811</v>
      </c>
      <c r="E320" s="6" t="s">
        <v>812</v>
      </c>
      <c r="F320" s="6" t="s">
        <v>799</v>
      </c>
      <c r="G320" s="15">
        <v>750</v>
      </c>
      <c r="H320" s="6" t="s">
        <v>801</v>
      </c>
      <c r="I320" s="12" t="s">
        <v>54</v>
      </c>
      <c r="J320" t="s">
        <v>48</v>
      </c>
    </row>
    <row r="321" ht="50" hidden="1" customHeight="1" spans="1:10">
      <c r="A321" s="3">
        <v>299</v>
      </c>
      <c r="B321" s="6" t="s">
        <v>799</v>
      </c>
      <c r="C321" s="6" t="s">
        <v>79</v>
      </c>
      <c r="D321" s="15" t="s">
        <v>813</v>
      </c>
      <c r="E321" s="5" t="s">
        <v>814</v>
      </c>
      <c r="F321" s="6" t="s">
        <v>799</v>
      </c>
      <c r="G321" s="15">
        <v>450</v>
      </c>
      <c r="H321" s="6" t="s">
        <v>801</v>
      </c>
      <c r="I321" s="12" t="s">
        <v>54</v>
      </c>
      <c r="J321" t="s">
        <v>48</v>
      </c>
    </row>
    <row r="322" ht="99" hidden="1" customHeight="1" spans="1:9">
      <c r="A322" s="3">
        <v>300</v>
      </c>
      <c r="B322" s="6" t="s">
        <v>799</v>
      </c>
      <c r="C322" s="6" t="s">
        <v>79</v>
      </c>
      <c r="D322" s="15" t="s">
        <v>815</v>
      </c>
      <c r="E322" s="6" t="s">
        <v>816</v>
      </c>
      <c r="F322" s="6" t="s">
        <v>817</v>
      </c>
      <c r="G322" s="15">
        <v>20</v>
      </c>
      <c r="H322" s="6" t="s">
        <v>818</v>
      </c>
      <c r="I322" s="12" t="s">
        <v>47</v>
      </c>
    </row>
    <row r="323" ht="81" hidden="1" customHeight="1" spans="1:9">
      <c r="A323" s="3">
        <v>301</v>
      </c>
      <c r="B323" s="6" t="s">
        <v>799</v>
      </c>
      <c r="C323" s="6" t="s">
        <v>79</v>
      </c>
      <c r="D323" s="15" t="s">
        <v>819</v>
      </c>
      <c r="E323" s="6" t="s">
        <v>820</v>
      </c>
      <c r="F323" s="6" t="s">
        <v>821</v>
      </c>
      <c r="G323" s="15">
        <v>20</v>
      </c>
      <c r="H323" s="6" t="s">
        <v>822</v>
      </c>
      <c r="I323" s="12" t="s">
        <v>47</v>
      </c>
    </row>
    <row r="324" ht="50" hidden="1" customHeight="1" spans="1:9">
      <c r="A324" s="3">
        <v>302</v>
      </c>
      <c r="B324" s="6" t="s">
        <v>799</v>
      </c>
      <c r="C324" s="6" t="s">
        <v>79</v>
      </c>
      <c r="D324" s="15" t="s">
        <v>823</v>
      </c>
      <c r="E324" s="6" t="s">
        <v>824</v>
      </c>
      <c r="F324" s="6" t="s">
        <v>799</v>
      </c>
      <c r="G324" s="15">
        <v>50</v>
      </c>
      <c r="H324" s="6" t="s">
        <v>801</v>
      </c>
      <c r="I324" s="12" t="s">
        <v>51</v>
      </c>
    </row>
    <row r="325" ht="50" hidden="1" customHeight="1" spans="1:9">
      <c r="A325" s="3">
        <v>303</v>
      </c>
      <c r="B325" s="6" t="s">
        <v>799</v>
      </c>
      <c r="C325" s="6" t="s">
        <v>79</v>
      </c>
      <c r="D325" s="15" t="s">
        <v>825</v>
      </c>
      <c r="E325" s="6" t="s">
        <v>826</v>
      </c>
      <c r="F325" s="6" t="s">
        <v>799</v>
      </c>
      <c r="G325" s="15">
        <v>20</v>
      </c>
      <c r="H325" s="6" t="s">
        <v>801</v>
      </c>
      <c r="I325" s="12" t="s">
        <v>54</v>
      </c>
    </row>
    <row r="326" ht="50" hidden="1" customHeight="1" spans="1:9">
      <c r="A326" s="3">
        <v>304</v>
      </c>
      <c r="B326" s="6" t="s">
        <v>799</v>
      </c>
      <c r="C326" s="6" t="s">
        <v>79</v>
      </c>
      <c r="D326" s="19" t="s">
        <v>827</v>
      </c>
      <c r="E326" s="6" t="s">
        <v>828</v>
      </c>
      <c r="F326" s="6" t="s">
        <v>829</v>
      </c>
      <c r="G326" s="15">
        <v>60</v>
      </c>
      <c r="H326" s="6" t="s">
        <v>801</v>
      </c>
      <c r="I326" s="12" t="s">
        <v>47</v>
      </c>
    </row>
    <row r="327" ht="50" hidden="1" customHeight="1" spans="1:9">
      <c r="A327" s="44" t="s">
        <v>830</v>
      </c>
      <c r="B327" s="45"/>
      <c r="C327" s="45"/>
      <c r="D327" s="45"/>
      <c r="E327" s="45"/>
      <c r="F327" s="46"/>
      <c r="G327" s="15">
        <f>SUM(G315:G326)</f>
        <v>2020</v>
      </c>
      <c r="H327" s="6"/>
      <c r="I327" s="12"/>
    </row>
    <row r="328" ht="50" hidden="1" customHeight="1" spans="1:9">
      <c r="A328" s="19">
        <v>305</v>
      </c>
      <c r="B328" s="19" t="s">
        <v>831</v>
      </c>
      <c r="C328" s="5" t="s">
        <v>35</v>
      </c>
      <c r="D328" s="19" t="s">
        <v>832</v>
      </c>
      <c r="E328" s="19" t="s">
        <v>833</v>
      </c>
      <c r="F328" s="19" t="s">
        <v>831</v>
      </c>
      <c r="G328" s="19">
        <v>100</v>
      </c>
      <c r="H328" s="19" t="s">
        <v>831</v>
      </c>
      <c r="I328" s="19" t="s">
        <v>39</v>
      </c>
    </row>
    <row r="329" ht="50" hidden="1" customHeight="1" spans="1:9">
      <c r="A329" s="19">
        <v>306</v>
      </c>
      <c r="B329" s="19" t="s">
        <v>831</v>
      </c>
      <c r="C329" s="19" t="s">
        <v>79</v>
      </c>
      <c r="D329" s="19" t="s">
        <v>834</v>
      </c>
      <c r="E329" s="19" t="s">
        <v>835</v>
      </c>
      <c r="F329" s="19" t="s">
        <v>836</v>
      </c>
      <c r="G329" s="19">
        <v>300</v>
      </c>
      <c r="H329" s="19" t="s">
        <v>831</v>
      </c>
      <c r="I329" s="12" t="s">
        <v>51</v>
      </c>
    </row>
    <row r="330" ht="94" hidden="1" customHeight="1" spans="1:9">
      <c r="A330" s="19">
        <v>307</v>
      </c>
      <c r="B330" s="19" t="s">
        <v>831</v>
      </c>
      <c r="C330" s="19" t="s">
        <v>79</v>
      </c>
      <c r="D330" s="19" t="s">
        <v>837</v>
      </c>
      <c r="E330" s="19" t="s">
        <v>838</v>
      </c>
      <c r="F330" s="19" t="s">
        <v>839</v>
      </c>
      <c r="G330" s="19">
        <v>1627</v>
      </c>
      <c r="H330" s="19" t="s">
        <v>831</v>
      </c>
      <c r="I330" s="12" t="s">
        <v>47</v>
      </c>
    </row>
    <row r="331" ht="50" hidden="1" customHeight="1" spans="1:9">
      <c r="A331" s="48" t="s">
        <v>840</v>
      </c>
      <c r="B331" s="49"/>
      <c r="C331" s="49"/>
      <c r="D331" s="49"/>
      <c r="E331" s="49"/>
      <c r="F331" s="50"/>
      <c r="G331" s="51">
        <f>SUM(G328:G330)</f>
        <v>2027</v>
      </c>
      <c r="H331" s="51"/>
      <c r="I331" s="52"/>
    </row>
    <row r="332" ht="50" hidden="1" customHeight="1" spans="1:9">
      <c r="A332" s="3">
        <v>308</v>
      </c>
      <c r="B332" s="6" t="s">
        <v>841</v>
      </c>
      <c r="C332" s="6" t="s">
        <v>35</v>
      </c>
      <c r="D332" s="22" t="s">
        <v>842</v>
      </c>
      <c r="E332" s="6" t="s">
        <v>843</v>
      </c>
      <c r="F332" s="6" t="s">
        <v>841</v>
      </c>
      <c r="G332" s="6">
        <v>50</v>
      </c>
      <c r="H332" s="6" t="s">
        <v>844</v>
      </c>
      <c r="I332" s="12" t="s">
        <v>39</v>
      </c>
    </row>
    <row r="333" ht="50" hidden="1" customHeight="1" spans="1:9">
      <c r="A333" s="3">
        <v>309</v>
      </c>
      <c r="B333" s="6" t="s">
        <v>841</v>
      </c>
      <c r="C333" s="6" t="s">
        <v>79</v>
      </c>
      <c r="D333" s="22" t="s">
        <v>845</v>
      </c>
      <c r="E333" s="6" t="s">
        <v>846</v>
      </c>
      <c r="F333" s="6" t="s">
        <v>841</v>
      </c>
      <c r="G333" s="6">
        <v>100</v>
      </c>
      <c r="H333" s="6" t="s">
        <v>844</v>
      </c>
      <c r="I333" s="12" t="s">
        <v>54</v>
      </c>
    </row>
    <row r="334" ht="50" hidden="1" customHeight="1" spans="1:9">
      <c r="A334" s="3">
        <v>310</v>
      </c>
      <c r="B334" s="6" t="s">
        <v>841</v>
      </c>
      <c r="C334" s="6" t="s">
        <v>79</v>
      </c>
      <c r="D334" s="22" t="s">
        <v>847</v>
      </c>
      <c r="E334" s="6" t="s">
        <v>848</v>
      </c>
      <c r="F334" s="6" t="s">
        <v>841</v>
      </c>
      <c r="G334" s="6">
        <v>200</v>
      </c>
      <c r="H334" s="6" t="s">
        <v>844</v>
      </c>
      <c r="I334" s="12" t="s">
        <v>54</v>
      </c>
    </row>
    <row r="335" ht="50" hidden="1" customHeight="1" spans="1:9">
      <c r="A335" s="3">
        <v>311</v>
      </c>
      <c r="B335" s="6" t="s">
        <v>841</v>
      </c>
      <c r="C335" s="6" t="s">
        <v>79</v>
      </c>
      <c r="D335" s="22" t="s">
        <v>849</v>
      </c>
      <c r="E335" s="6" t="s">
        <v>850</v>
      </c>
      <c r="F335" s="6" t="s">
        <v>841</v>
      </c>
      <c r="G335" s="6">
        <v>800</v>
      </c>
      <c r="H335" s="6" t="s">
        <v>844</v>
      </c>
      <c r="I335" s="12" t="s">
        <v>54</v>
      </c>
    </row>
    <row r="336" ht="50" hidden="1" customHeight="1" spans="1:9">
      <c r="A336" s="3">
        <v>312</v>
      </c>
      <c r="B336" s="6" t="s">
        <v>841</v>
      </c>
      <c r="C336" s="6" t="s">
        <v>79</v>
      </c>
      <c r="D336" s="22" t="s">
        <v>851</v>
      </c>
      <c r="E336" s="6" t="s">
        <v>852</v>
      </c>
      <c r="F336" s="6" t="s">
        <v>841</v>
      </c>
      <c r="G336" s="6">
        <v>150</v>
      </c>
      <c r="H336" s="6" t="s">
        <v>844</v>
      </c>
      <c r="I336" s="12" t="s">
        <v>54</v>
      </c>
    </row>
    <row r="337" ht="50" hidden="1" customHeight="1" spans="1:9">
      <c r="A337" s="3">
        <v>313</v>
      </c>
      <c r="B337" s="6" t="s">
        <v>841</v>
      </c>
      <c r="C337" s="6" t="s">
        <v>213</v>
      </c>
      <c r="D337" s="22" t="s">
        <v>853</v>
      </c>
      <c r="E337" s="6" t="s">
        <v>854</v>
      </c>
      <c r="F337" s="6" t="s">
        <v>841</v>
      </c>
      <c r="G337" s="6">
        <v>200</v>
      </c>
      <c r="H337" s="6" t="s">
        <v>844</v>
      </c>
      <c r="I337" s="12" t="s">
        <v>60</v>
      </c>
    </row>
    <row r="338" ht="50" hidden="1" customHeight="1" spans="1:9">
      <c r="A338" s="3">
        <v>314</v>
      </c>
      <c r="B338" s="6" t="s">
        <v>841</v>
      </c>
      <c r="C338" s="6" t="s">
        <v>213</v>
      </c>
      <c r="D338" s="22" t="s">
        <v>855</v>
      </c>
      <c r="E338" s="6" t="s">
        <v>856</v>
      </c>
      <c r="F338" s="6" t="s">
        <v>841</v>
      </c>
      <c r="G338" s="6">
        <v>500</v>
      </c>
      <c r="H338" s="6" t="s">
        <v>844</v>
      </c>
      <c r="I338" s="12" t="s">
        <v>54</v>
      </c>
    </row>
    <row r="339" ht="50" hidden="1" customHeight="1" spans="1:9">
      <c r="A339" s="44" t="s">
        <v>857</v>
      </c>
      <c r="B339" s="45"/>
      <c r="C339" s="45"/>
      <c r="D339" s="45"/>
      <c r="E339" s="45"/>
      <c r="F339" s="46"/>
      <c r="G339" s="6">
        <f>SUM(G332:G338)</f>
        <v>2000</v>
      </c>
      <c r="H339" s="6"/>
      <c r="I339" s="12"/>
    </row>
    <row r="340" ht="50" hidden="1" customHeight="1" spans="1:9">
      <c r="A340" s="22">
        <v>315</v>
      </c>
      <c r="B340" s="22" t="s">
        <v>858</v>
      </c>
      <c r="C340" s="22" t="s">
        <v>35</v>
      </c>
      <c r="D340" s="22" t="s">
        <v>859</v>
      </c>
      <c r="E340" s="22" t="s">
        <v>860</v>
      </c>
      <c r="F340" s="22" t="s">
        <v>858</v>
      </c>
      <c r="G340" s="22">
        <v>50</v>
      </c>
      <c r="H340" s="22" t="s">
        <v>861</v>
      </c>
      <c r="I340" s="22" t="s">
        <v>39</v>
      </c>
    </row>
    <row r="341" ht="50" hidden="1" customHeight="1" spans="1:9">
      <c r="A341" s="22">
        <v>316</v>
      </c>
      <c r="B341" s="22" t="s">
        <v>858</v>
      </c>
      <c r="C341" s="22" t="s">
        <v>27</v>
      </c>
      <c r="D341" s="22" t="s">
        <v>862</v>
      </c>
      <c r="E341" s="22" t="s">
        <v>863</v>
      </c>
      <c r="F341" s="22" t="s">
        <v>858</v>
      </c>
      <c r="G341" s="22">
        <v>30</v>
      </c>
      <c r="H341" s="22" t="s">
        <v>861</v>
      </c>
      <c r="I341" s="22" t="s">
        <v>27</v>
      </c>
    </row>
    <row r="342" ht="50" hidden="1" customHeight="1" spans="1:9">
      <c r="A342" s="22">
        <v>317</v>
      </c>
      <c r="B342" s="22" t="s">
        <v>858</v>
      </c>
      <c r="C342" s="22" t="s">
        <v>79</v>
      </c>
      <c r="D342" s="22" t="s">
        <v>864</v>
      </c>
      <c r="E342" s="22" t="s">
        <v>865</v>
      </c>
      <c r="F342" s="22" t="s">
        <v>866</v>
      </c>
      <c r="G342" s="22">
        <v>100</v>
      </c>
      <c r="H342" s="22" t="s">
        <v>867</v>
      </c>
      <c r="I342" s="22" t="s">
        <v>51</v>
      </c>
    </row>
    <row r="343" ht="50" hidden="1" customHeight="1" spans="1:9">
      <c r="A343" s="22">
        <v>318</v>
      </c>
      <c r="B343" s="22" t="s">
        <v>858</v>
      </c>
      <c r="C343" s="22" t="s">
        <v>79</v>
      </c>
      <c r="D343" s="22" t="s">
        <v>868</v>
      </c>
      <c r="E343" s="22" t="s">
        <v>869</v>
      </c>
      <c r="F343" s="22" t="s">
        <v>858</v>
      </c>
      <c r="G343" s="22">
        <v>30</v>
      </c>
      <c r="H343" s="22" t="s">
        <v>861</v>
      </c>
      <c r="I343" s="22" t="s">
        <v>47</v>
      </c>
    </row>
    <row r="344" ht="50" hidden="1" customHeight="1" spans="1:9">
      <c r="A344" s="22">
        <v>319</v>
      </c>
      <c r="B344" s="22" t="s">
        <v>858</v>
      </c>
      <c r="C344" s="22" t="s">
        <v>79</v>
      </c>
      <c r="D344" s="22" t="s">
        <v>870</v>
      </c>
      <c r="E344" s="22" t="s">
        <v>871</v>
      </c>
      <c r="F344" s="22" t="s">
        <v>858</v>
      </c>
      <c r="G344" s="22">
        <v>250</v>
      </c>
      <c r="H344" s="22" t="s">
        <v>861</v>
      </c>
      <c r="I344" s="22" t="s">
        <v>54</v>
      </c>
    </row>
    <row r="345" ht="50" hidden="1" customHeight="1" spans="1:9">
      <c r="A345" s="22">
        <v>320</v>
      </c>
      <c r="B345" s="22" t="s">
        <v>858</v>
      </c>
      <c r="C345" s="22" t="s">
        <v>79</v>
      </c>
      <c r="D345" s="22" t="s">
        <v>872</v>
      </c>
      <c r="E345" s="22" t="s">
        <v>873</v>
      </c>
      <c r="F345" s="22" t="s">
        <v>866</v>
      </c>
      <c r="G345" s="22">
        <v>300</v>
      </c>
      <c r="H345" s="22" t="s">
        <v>867</v>
      </c>
      <c r="I345" s="22" t="s">
        <v>47</v>
      </c>
    </row>
    <row r="346" ht="50" hidden="1" customHeight="1" spans="1:9">
      <c r="A346" s="22">
        <v>321</v>
      </c>
      <c r="B346" s="22" t="s">
        <v>858</v>
      </c>
      <c r="C346" s="22" t="s">
        <v>79</v>
      </c>
      <c r="D346" s="22" t="s">
        <v>874</v>
      </c>
      <c r="E346" s="22" t="s">
        <v>875</v>
      </c>
      <c r="F346" s="22" t="s">
        <v>876</v>
      </c>
      <c r="G346" s="22">
        <v>270</v>
      </c>
      <c r="H346" s="22" t="s">
        <v>876</v>
      </c>
      <c r="I346" s="22" t="s">
        <v>47</v>
      </c>
    </row>
    <row r="347" ht="50" hidden="1" customHeight="1" spans="1:9">
      <c r="A347" s="22">
        <v>322</v>
      </c>
      <c r="B347" s="22" t="s">
        <v>858</v>
      </c>
      <c r="C347" s="22" t="s">
        <v>79</v>
      </c>
      <c r="D347" s="22" t="s">
        <v>877</v>
      </c>
      <c r="E347" s="22" t="s">
        <v>878</v>
      </c>
      <c r="F347" s="22" t="s">
        <v>879</v>
      </c>
      <c r="G347" s="22">
        <v>135</v>
      </c>
      <c r="H347" s="22" t="s">
        <v>861</v>
      </c>
      <c r="I347" s="22" t="s">
        <v>47</v>
      </c>
    </row>
    <row r="348" ht="50" hidden="1" customHeight="1" spans="1:9">
      <c r="A348" s="22">
        <v>323</v>
      </c>
      <c r="B348" s="22" t="s">
        <v>858</v>
      </c>
      <c r="C348" s="22" t="s">
        <v>79</v>
      </c>
      <c r="D348" s="22" t="s">
        <v>880</v>
      </c>
      <c r="E348" s="22" t="s">
        <v>881</v>
      </c>
      <c r="F348" s="22" t="s">
        <v>858</v>
      </c>
      <c r="G348" s="22">
        <v>150</v>
      </c>
      <c r="H348" s="22" t="s">
        <v>861</v>
      </c>
      <c r="I348" s="22" t="s">
        <v>54</v>
      </c>
    </row>
    <row r="349" ht="50" hidden="1" customHeight="1" spans="1:9">
      <c r="A349" s="22">
        <v>324</v>
      </c>
      <c r="B349" s="22" t="s">
        <v>858</v>
      </c>
      <c r="C349" s="22" t="s">
        <v>79</v>
      </c>
      <c r="D349" s="22" t="s">
        <v>882</v>
      </c>
      <c r="E349" s="22" t="s">
        <v>883</v>
      </c>
      <c r="F349" s="22" t="s">
        <v>858</v>
      </c>
      <c r="G349" s="22">
        <v>50</v>
      </c>
      <c r="H349" s="22" t="s">
        <v>861</v>
      </c>
      <c r="I349" s="22" t="s">
        <v>54</v>
      </c>
    </row>
    <row r="350" ht="50" hidden="1" customHeight="1" spans="1:9">
      <c r="A350" s="22">
        <v>325</v>
      </c>
      <c r="B350" s="22" t="s">
        <v>858</v>
      </c>
      <c r="C350" s="22" t="s">
        <v>79</v>
      </c>
      <c r="D350" s="22" t="s">
        <v>884</v>
      </c>
      <c r="E350" s="22" t="s">
        <v>885</v>
      </c>
      <c r="F350" s="22" t="s">
        <v>886</v>
      </c>
      <c r="G350" s="22">
        <v>90</v>
      </c>
      <c r="H350" s="22" t="s">
        <v>887</v>
      </c>
      <c r="I350" s="22" t="s">
        <v>47</v>
      </c>
    </row>
    <row r="351" ht="50" hidden="1" customHeight="1" spans="1:9">
      <c r="A351" s="22">
        <v>326</v>
      </c>
      <c r="B351" s="22" t="s">
        <v>858</v>
      </c>
      <c r="C351" s="22" t="s">
        <v>79</v>
      </c>
      <c r="D351" s="22" t="s">
        <v>888</v>
      </c>
      <c r="E351" s="22" t="s">
        <v>889</v>
      </c>
      <c r="F351" s="22" t="s">
        <v>858</v>
      </c>
      <c r="G351" s="22">
        <v>150</v>
      </c>
      <c r="H351" s="22" t="s">
        <v>861</v>
      </c>
      <c r="I351" s="22" t="s">
        <v>47</v>
      </c>
    </row>
    <row r="352" ht="50" hidden="1" customHeight="1" spans="1:9">
      <c r="A352" s="22">
        <v>327</v>
      </c>
      <c r="B352" s="22" t="s">
        <v>858</v>
      </c>
      <c r="C352" s="22" t="s">
        <v>79</v>
      </c>
      <c r="D352" s="22" t="s">
        <v>890</v>
      </c>
      <c r="E352" s="22" t="s">
        <v>891</v>
      </c>
      <c r="F352" s="22" t="s">
        <v>866</v>
      </c>
      <c r="G352" s="22">
        <v>400</v>
      </c>
      <c r="H352" s="22" t="s">
        <v>867</v>
      </c>
      <c r="I352" s="22" t="s">
        <v>47</v>
      </c>
    </row>
    <row r="353" ht="50" hidden="1" customHeight="1" spans="1:9">
      <c r="A353" s="22">
        <v>328</v>
      </c>
      <c r="B353" s="22" t="s">
        <v>858</v>
      </c>
      <c r="C353" s="22" t="s">
        <v>79</v>
      </c>
      <c r="D353" s="22" t="s">
        <v>892</v>
      </c>
      <c r="E353" s="22" t="s">
        <v>893</v>
      </c>
      <c r="F353" s="22" t="s">
        <v>866</v>
      </c>
      <c r="G353" s="22">
        <v>250</v>
      </c>
      <c r="H353" s="22" t="s">
        <v>867</v>
      </c>
      <c r="I353" s="22" t="s">
        <v>47</v>
      </c>
    </row>
    <row r="354" ht="50" hidden="1" customHeight="1" spans="1:9">
      <c r="A354" s="22">
        <v>329</v>
      </c>
      <c r="B354" s="22" t="s">
        <v>858</v>
      </c>
      <c r="C354" s="22" t="s">
        <v>79</v>
      </c>
      <c r="D354" s="22" t="s">
        <v>894</v>
      </c>
      <c r="E354" s="22" t="s">
        <v>895</v>
      </c>
      <c r="F354" s="22" t="s">
        <v>886</v>
      </c>
      <c r="G354" s="22">
        <v>130</v>
      </c>
      <c r="H354" s="22" t="s">
        <v>887</v>
      </c>
      <c r="I354" s="22" t="s">
        <v>47</v>
      </c>
    </row>
    <row r="355" ht="50" hidden="1" customHeight="1" spans="1:9">
      <c r="A355" s="22">
        <v>330</v>
      </c>
      <c r="B355" s="22" t="s">
        <v>858</v>
      </c>
      <c r="C355" s="22" t="s">
        <v>79</v>
      </c>
      <c r="D355" s="22" t="s">
        <v>896</v>
      </c>
      <c r="E355" s="22" t="s">
        <v>895</v>
      </c>
      <c r="F355" s="22" t="s">
        <v>858</v>
      </c>
      <c r="G355" s="22">
        <v>140</v>
      </c>
      <c r="H355" s="22" t="s">
        <v>861</v>
      </c>
      <c r="I355" s="22" t="s">
        <v>47</v>
      </c>
    </row>
    <row r="356" ht="50" hidden="1" customHeight="1" spans="1:9">
      <c r="A356" s="44" t="s">
        <v>897</v>
      </c>
      <c r="B356" s="45"/>
      <c r="C356" s="45"/>
      <c r="D356" s="45"/>
      <c r="E356" s="45"/>
      <c r="F356" s="46"/>
      <c r="G356" s="3">
        <f>SUM(G340:G355)</f>
        <v>2525</v>
      </c>
      <c r="H356" s="3"/>
      <c r="I356" s="12"/>
    </row>
    <row r="357" ht="50" hidden="1" customHeight="1" spans="1:9">
      <c r="A357" s="6">
        <v>331</v>
      </c>
      <c r="B357" s="6" t="s">
        <v>898</v>
      </c>
      <c r="C357" s="6" t="s">
        <v>67</v>
      </c>
      <c r="D357" s="6" t="s">
        <v>899</v>
      </c>
      <c r="E357" s="6" t="s">
        <v>900</v>
      </c>
      <c r="F357" s="6" t="s">
        <v>901</v>
      </c>
      <c r="G357" s="6">
        <v>40</v>
      </c>
      <c r="H357" s="6" t="s">
        <v>902</v>
      </c>
      <c r="I357" s="6" t="s">
        <v>47</v>
      </c>
    </row>
    <row r="358" ht="50" hidden="1" customHeight="1" spans="1:9">
      <c r="A358" s="6">
        <v>332</v>
      </c>
      <c r="B358" s="6" t="s">
        <v>898</v>
      </c>
      <c r="C358" s="6" t="s">
        <v>27</v>
      </c>
      <c r="D358" s="6" t="s">
        <v>903</v>
      </c>
      <c r="E358" s="6" t="s">
        <v>108</v>
      </c>
      <c r="F358" s="6" t="s">
        <v>898</v>
      </c>
      <c r="G358" s="6">
        <v>40</v>
      </c>
      <c r="H358" s="6" t="s">
        <v>902</v>
      </c>
      <c r="I358" s="6" t="s">
        <v>27</v>
      </c>
    </row>
    <row r="359" ht="50" hidden="1" customHeight="1" spans="1:9">
      <c r="A359" s="6">
        <v>333</v>
      </c>
      <c r="B359" s="6" t="s">
        <v>898</v>
      </c>
      <c r="C359" s="6" t="s">
        <v>35</v>
      </c>
      <c r="D359" s="6" t="s">
        <v>904</v>
      </c>
      <c r="E359" s="6" t="s">
        <v>108</v>
      </c>
      <c r="F359" s="6" t="s">
        <v>898</v>
      </c>
      <c r="G359" s="6">
        <v>50</v>
      </c>
      <c r="H359" s="6" t="s">
        <v>902</v>
      </c>
      <c r="I359" s="6" t="s">
        <v>39</v>
      </c>
    </row>
    <row r="360" ht="50" hidden="1" customHeight="1" spans="1:9">
      <c r="A360" s="6">
        <v>334</v>
      </c>
      <c r="B360" s="6" t="s">
        <v>898</v>
      </c>
      <c r="C360" s="6" t="s">
        <v>67</v>
      </c>
      <c r="D360" s="6" t="s">
        <v>905</v>
      </c>
      <c r="E360" s="6" t="s">
        <v>906</v>
      </c>
      <c r="F360" s="6" t="s">
        <v>901</v>
      </c>
      <c r="G360" s="6">
        <v>50</v>
      </c>
      <c r="H360" s="6" t="s">
        <v>902</v>
      </c>
      <c r="I360" s="6" t="s">
        <v>47</v>
      </c>
    </row>
    <row r="361" ht="50" hidden="1" customHeight="1" spans="1:9">
      <c r="A361" s="6">
        <v>335</v>
      </c>
      <c r="B361" s="6" t="s">
        <v>898</v>
      </c>
      <c r="C361" s="6" t="s">
        <v>907</v>
      </c>
      <c r="D361" s="6" t="s">
        <v>908</v>
      </c>
      <c r="E361" s="6" t="s">
        <v>909</v>
      </c>
      <c r="F361" s="6" t="s">
        <v>901</v>
      </c>
      <c r="G361" s="6">
        <v>100</v>
      </c>
      <c r="H361" s="6" t="s">
        <v>902</v>
      </c>
      <c r="I361" s="6" t="s">
        <v>47</v>
      </c>
    </row>
    <row r="362" ht="50" hidden="1" customHeight="1" spans="1:9">
      <c r="A362" s="6">
        <v>336</v>
      </c>
      <c r="B362" s="6" t="s">
        <v>898</v>
      </c>
      <c r="C362" s="6" t="s">
        <v>67</v>
      </c>
      <c r="D362" s="6" t="s">
        <v>910</v>
      </c>
      <c r="E362" s="6" t="s">
        <v>911</v>
      </c>
      <c r="F362" s="6" t="s">
        <v>901</v>
      </c>
      <c r="G362" s="6">
        <v>80</v>
      </c>
      <c r="H362" s="6" t="s">
        <v>902</v>
      </c>
      <c r="I362" s="6" t="s">
        <v>47</v>
      </c>
    </row>
    <row r="363" ht="50" hidden="1" customHeight="1" spans="1:9">
      <c r="A363" s="6">
        <v>337</v>
      </c>
      <c r="B363" s="6" t="s">
        <v>898</v>
      </c>
      <c r="C363" s="6" t="s">
        <v>67</v>
      </c>
      <c r="D363" s="6" t="s">
        <v>912</v>
      </c>
      <c r="E363" s="6" t="s">
        <v>913</v>
      </c>
      <c r="F363" s="6" t="s">
        <v>901</v>
      </c>
      <c r="G363" s="6">
        <v>40</v>
      </c>
      <c r="H363" s="6" t="s">
        <v>902</v>
      </c>
      <c r="I363" s="6" t="s">
        <v>47</v>
      </c>
    </row>
    <row r="364" ht="50" hidden="1" customHeight="1" spans="1:9">
      <c r="A364" s="6">
        <v>338</v>
      </c>
      <c r="B364" s="6" t="s">
        <v>898</v>
      </c>
      <c r="C364" s="6" t="s">
        <v>79</v>
      </c>
      <c r="D364" s="6" t="s">
        <v>914</v>
      </c>
      <c r="E364" s="6" t="s">
        <v>915</v>
      </c>
      <c r="F364" s="6" t="s">
        <v>916</v>
      </c>
      <c r="G364" s="6">
        <v>280</v>
      </c>
      <c r="H364" s="6" t="s">
        <v>902</v>
      </c>
      <c r="I364" s="6" t="s">
        <v>47</v>
      </c>
    </row>
    <row r="365" ht="50" hidden="1" customHeight="1" spans="1:9">
      <c r="A365" s="6">
        <v>339</v>
      </c>
      <c r="B365" s="6" t="s">
        <v>898</v>
      </c>
      <c r="C365" s="6" t="s">
        <v>19</v>
      </c>
      <c r="D365" s="6" t="s">
        <v>917</v>
      </c>
      <c r="E365" s="6" t="s">
        <v>918</v>
      </c>
      <c r="F365" s="6" t="s">
        <v>919</v>
      </c>
      <c r="G365" s="6">
        <v>800</v>
      </c>
      <c r="H365" s="6" t="s">
        <v>902</v>
      </c>
      <c r="I365" s="6" t="s">
        <v>19</v>
      </c>
    </row>
    <row r="366" ht="50" hidden="1" customHeight="1" spans="1:9">
      <c r="A366" s="6">
        <v>340</v>
      </c>
      <c r="B366" s="6" t="s">
        <v>898</v>
      </c>
      <c r="C366" s="6" t="s">
        <v>79</v>
      </c>
      <c r="D366" s="6" t="s">
        <v>920</v>
      </c>
      <c r="E366" s="6" t="s">
        <v>921</v>
      </c>
      <c r="F366" s="6" t="s">
        <v>919</v>
      </c>
      <c r="G366" s="6">
        <v>100</v>
      </c>
      <c r="H366" s="6" t="s">
        <v>902</v>
      </c>
      <c r="I366" s="6" t="s">
        <v>47</v>
      </c>
    </row>
    <row r="367" ht="50" hidden="1" customHeight="1" spans="1:9">
      <c r="A367" s="6">
        <v>341</v>
      </c>
      <c r="B367" s="6" t="s">
        <v>898</v>
      </c>
      <c r="C367" s="6" t="s">
        <v>79</v>
      </c>
      <c r="D367" s="6" t="s">
        <v>922</v>
      </c>
      <c r="E367" s="6" t="s">
        <v>923</v>
      </c>
      <c r="F367" s="6" t="s">
        <v>919</v>
      </c>
      <c r="G367" s="6">
        <v>60</v>
      </c>
      <c r="H367" s="6" t="s">
        <v>902</v>
      </c>
      <c r="I367" s="6" t="s">
        <v>47</v>
      </c>
    </row>
    <row r="368" ht="74" hidden="1" customHeight="1" spans="1:9">
      <c r="A368" s="6">
        <v>342</v>
      </c>
      <c r="B368" s="6" t="s">
        <v>898</v>
      </c>
      <c r="C368" s="6" t="s">
        <v>19</v>
      </c>
      <c r="D368" s="6" t="s">
        <v>924</v>
      </c>
      <c r="E368" s="6" t="s">
        <v>925</v>
      </c>
      <c r="F368" s="6" t="s">
        <v>919</v>
      </c>
      <c r="G368" s="6">
        <v>450</v>
      </c>
      <c r="H368" s="6" t="s">
        <v>902</v>
      </c>
      <c r="I368" s="6" t="s">
        <v>60</v>
      </c>
    </row>
    <row r="369" ht="127" hidden="1" customHeight="1" spans="1:9">
      <c r="A369" s="6">
        <v>343</v>
      </c>
      <c r="B369" s="6" t="s">
        <v>898</v>
      </c>
      <c r="C369" s="6" t="s">
        <v>79</v>
      </c>
      <c r="D369" s="6" t="s">
        <v>926</v>
      </c>
      <c r="E369" s="6" t="s">
        <v>927</v>
      </c>
      <c r="F369" s="6" t="s">
        <v>928</v>
      </c>
      <c r="G369" s="6">
        <v>385</v>
      </c>
      <c r="H369" s="6" t="s">
        <v>902</v>
      </c>
      <c r="I369" s="6" t="s">
        <v>54</v>
      </c>
    </row>
    <row r="370" ht="84" hidden="1" customHeight="1" spans="1:9">
      <c r="A370" s="6">
        <v>344</v>
      </c>
      <c r="B370" s="6" t="s">
        <v>898</v>
      </c>
      <c r="C370" s="6" t="s">
        <v>19</v>
      </c>
      <c r="D370" s="6" t="s">
        <v>929</v>
      </c>
      <c r="E370" s="6" t="s">
        <v>930</v>
      </c>
      <c r="F370" s="6" t="s">
        <v>931</v>
      </c>
      <c r="G370" s="6">
        <v>700</v>
      </c>
      <c r="H370" s="6" t="s">
        <v>902</v>
      </c>
      <c r="I370" s="6" t="s">
        <v>19</v>
      </c>
    </row>
    <row r="371" ht="92" hidden="1" customHeight="1" spans="1:9">
      <c r="A371" s="6">
        <v>345</v>
      </c>
      <c r="B371" s="6" t="s">
        <v>898</v>
      </c>
      <c r="C371" s="6" t="s">
        <v>67</v>
      </c>
      <c r="D371" s="6" t="s">
        <v>932</v>
      </c>
      <c r="E371" s="6" t="s">
        <v>933</v>
      </c>
      <c r="F371" s="6" t="s">
        <v>931</v>
      </c>
      <c r="G371" s="6">
        <v>303</v>
      </c>
      <c r="H371" s="6" t="s">
        <v>902</v>
      </c>
      <c r="I371" s="6" t="s">
        <v>47</v>
      </c>
    </row>
    <row r="372" ht="77" hidden="1" customHeight="1" spans="1:9">
      <c r="A372" s="6">
        <v>346</v>
      </c>
      <c r="B372" s="6" t="s">
        <v>898</v>
      </c>
      <c r="C372" s="6" t="s">
        <v>67</v>
      </c>
      <c r="D372" s="6" t="s">
        <v>934</v>
      </c>
      <c r="E372" s="6" t="s">
        <v>935</v>
      </c>
      <c r="F372" s="6" t="s">
        <v>931</v>
      </c>
      <c r="G372" s="6">
        <v>250</v>
      </c>
      <c r="H372" s="6" t="s">
        <v>902</v>
      </c>
      <c r="I372" s="6" t="s">
        <v>47</v>
      </c>
    </row>
    <row r="373" ht="110" hidden="1" customHeight="1" spans="1:9">
      <c r="A373" s="6">
        <v>347</v>
      </c>
      <c r="B373" s="6" t="s">
        <v>898</v>
      </c>
      <c r="C373" s="6" t="s">
        <v>79</v>
      </c>
      <c r="D373" s="6" t="s">
        <v>936</v>
      </c>
      <c r="E373" s="6" t="s">
        <v>937</v>
      </c>
      <c r="F373" s="6" t="s">
        <v>938</v>
      </c>
      <c r="G373" s="6">
        <v>300</v>
      </c>
      <c r="H373" s="6" t="s">
        <v>902</v>
      </c>
      <c r="I373" s="6" t="s">
        <v>60</v>
      </c>
    </row>
    <row r="374" ht="91" hidden="1" customHeight="1" spans="1:9">
      <c r="A374" s="6">
        <v>348</v>
      </c>
      <c r="B374" s="6" t="s">
        <v>898</v>
      </c>
      <c r="C374" s="6" t="s">
        <v>67</v>
      </c>
      <c r="D374" s="6" t="s">
        <v>939</v>
      </c>
      <c r="E374" s="6" t="s">
        <v>940</v>
      </c>
      <c r="F374" s="6" t="s">
        <v>938</v>
      </c>
      <c r="G374" s="6">
        <v>60</v>
      </c>
      <c r="H374" s="6" t="s">
        <v>902</v>
      </c>
      <c r="I374" s="6" t="s">
        <v>47</v>
      </c>
    </row>
    <row r="375" ht="93" hidden="1" customHeight="1" spans="1:9">
      <c r="A375" s="6">
        <v>349</v>
      </c>
      <c r="B375" s="6" t="s">
        <v>898</v>
      </c>
      <c r="C375" s="6" t="s">
        <v>79</v>
      </c>
      <c r="D375" s="6" t="s">
        <v>941</v>
      </c>
      <c r="E375" s="6" t="s">
        <v>942</v>
      </c>
      <c r="F375" s="6" t="s">
        <v>943</v>
      </c>
      <c r="G375" s="6">
        <v>358</v>
      </c>
      <c r="H375" s="6" t="s">
        <v>902</v>
      </c>
      <c r="I375" s="6" t="s">
        <v>47</v>
      </c>
    </row>
    <row r="376" ht="97" hidden="1" customHeight="1" spans="1:9">
      <c r="A376" s="6">
        <v>350</v>
      </c>
      <c r="B376" s="6" t="s">
        <v>898</v>
      </c>
      <c r="C376" s="6" t="s">
        <v>944</v>
      </c>
      <c r="D376" s="6" t="s">
        <v>945</v>
      </c>
      <c r="E376" s="6" t="s">
        <v>946</v>
      </c>
      <c r="F376" s="6" t="s">
        <v>947</v>
      </c>
      <c r="G376" s="6">
        <v>58</v>
      </c>
      <c r="H376" s="6" t="s">
        <v>902</v>
      </c>
      <c r="I376" s="6" t="s">
        <v>47</v>
      </c>
    </row>
    <row r="377" ht="50" hidden="1" customHeight="1" spans="1:9">
      <c r="A377" s="6">
        <v>351</v>
      </c>
      <c r="B377" s="6" t="s">
        <v>898</v>
      </c>
      <c r="C377" s="6" t="s">
        <v>79</v>
      </c>
      <c r="D377" s="6" t="s">
        <v>948</v>
      </c>
      <c r="E377" s="6" t="s">
        <v>949</v>
      </c>
      <c r="F377" s="6" t="s">
        <v>947</v>
      </c>
      <c r="G377" s="6">
        <v>62</v>
      </c>
      <c r="H377" s="6" t="s">
        <v>902</v>
      </c>
      <c r="I377" s="6" t="s">
        <v>47</v>
      </c>
    </row>
    <row r="378" ht="50" hidden="1" customHeight="1" spans="1:9">
      <c r="A378" s="6">
        <v>352</v>
      </c>
      <c r="B378" s="6" t="s">
        <v>898</v>
      </c>
      <c r="C378" s="6" t="s">
        <v>944</v>
      </c>
      <c r="D378" s="6" t="s">
        <v>950</v>
      </c>
      <c r="E378" s="6" t="s">
        <v>951</v>
      </c>
      <c r="F378" s="6" t="s">
        <v>947</v>
      </c>
      <c r="G378" s="6">
        <v>58</v>
      </c>
      <c r="H378" s="6" t="s">
        <v>902</v>
      </c>
      <c r="I378" s="6" t="s">
        <v>47</v>
      </c>
    </row>
    <row r="379" ht="50" hidden="1" customHeight="1" spans="1:9">
      <c r="A379" s="6">
        <v>353</v>
      </c>
      <c r="B379" s="6" t="s">
        <v>898</v>
      </c>
      <c r="C379" s="6" t="s">
        <v>944</v>
      </c>
      <c r="D379" s="6" t="s">
        <v>952</v>
      </c>
      <c r="E379" s="6" t="s">
        <v>953</v>
      </c>
      <c r="F379" s="6" t="s">
        <v>947</v>
      </c>
      <c r="G379" s="6">
        <v>65</v>
      </c>
      <c r="H379" s="6" t="s">
        <v>902</v>
      </c>
      <c r="I379" s="6" t="s">
        <v>47</v>
      </c>
    </row>
    <row r="380" ht="50" hidden="1" customHeight="1" spans="1:9">
      <c r="A380" s="6">
        <v>354</v>
      </c>
      <c r="B380" s="6" t="s">
        <v>898</v>
      </c>
      <c r="C380" s="6" t="s">
        <v>79</v>
      </c>
      <c r="D380" s="6" t="s">
        <v>954</v>
      </c>
      <c r="E380" s="6" t="s">
        <v>955</v>
      </c>
      <c r="F380" s="6" t="s">
        <v>947</v>
      </c>
      <c r="G380" s="6">
        <v>38</v>
      </c>
      <c r="H380" s="6" t="s">
        <v>902</v>
      </c>
      <c r="I380" s="6" t="s">
        <v>47</v>
      </c>
    </row>
    <row r="381" ht="50" hidden="1" customHeight="1" spans="1:9">
      <c r="A381" s="6">
        <v>355</v>
      </c>
      <c r="B381" s="6" t="s">
        <v>898</v>
      </c>
      <c r="C381" s="6" t="s">
        <v>944</v>
      </c>
      <c r="D381" s="6" t="s">
        <v>956</v>
      </c>
      <c r="E381" s="6" t="s">
        <v>957</v>
      </c>
      <c r="F381" s="6" t="s">
        <v>958</v>
      </c>
      <c r="G381" s="6">
        <v>57.2</v>
      </c>
      <c r="H381" s="6" t="s">
        <v>902</v>
      </c>
      <c r="I381" s="6" t="s">
        <v>47</v>
      </c>
    </row>
    <row r="382" ht="50" hidden="1" customHeight="1" spans="1:9">
      <c r="A382" s="6">
        <v>356</v>
      </c>
      <c r="B382" s="6" t="s">
        <v>898</v>
      </c>
      <c r="C382" s="6" t="s">
        <v>79</v>
      </c>
      <c r="D382" s="6" t="s">
        <v>959</v>
      </c>
      <c r="E382" s="6" t="s">
        <v>960</v>
      </c>
      <c r="F382" s="6" t="s">
        <v>958</v>
      </c>
      <c r="G382" s="6">
        <v>70</v>
      </c>
      <c r="H382" s="6" t="s">
        <v>902</v>
      </c>
      <c r="I382" s="6" t="s">
        <v>47</v>
      </c>
    </row>
    <row r="383" ht="50" hidden="1" customHeight="1" spans="1:9">
      <c r="A383" s="6">
        <v>357</v>
      </c>
      <c r="B383" s="6" t="s">
        <v>898</v>
      </c>
      <c r="C383" s="6" t="s">
        <v>79</v>
      </c>
      <c r="D383" s="6" t="s">
        <v>961</v>
      </c>
      <c r="E383" s="6" t="s">
        <v>962</v>
      </c>
      <c r="F383" s="6" t="s">
        <v>963</v>
      </c>
      <c r="G383" s="6">
        <v>75</v>
      </c>
      <c r="H383" s="6" t="s">
        <v>902</v>
      </c>
      <c r="I383" s="6" t="s">
        <v>47</v>
      </c>
    </row>
    <row r="384" ht="50" hidden="1" customHeight="1" spans="1:9">
      <c r="A384" s="6">
        <v>358</v>
      </c>
      <c r="B384" s="6" t="s">
        <v>898</v>
      </c>
      <c r="C384" s="6" t="s">
        <v>79</v>
      </c>
      <c r="D384" s="6" t="s">
        <v>964</v>
      </c>
      <c r="E384" s="6" t="s">
        <v>965</v>
      </c>
      <c r="F384" s="6" t="s">
        <v>963</v>
      </c>
      <c r="G384" s="6">
        <v>55</v>
      </c>
      <c r="H384" s="6" t="s">
        <v>902</v>
      </c>
      <c r="I384" s="6" t="s">
        <v>47</v>
      </c>
    </row>
    <row r="385" ht="50" hidden="1" customHeight="1" spans="1:9">
      <c r="A385" s="6">
        <v>359</v>
      </c>
      <c r="B385" s="6" t="s">
        <v>898</v>
      </c>
      <c r="C385" s="6" t="s">
        <v>79</v>
      </c>
      <c r="D385" s="6" t="s">
        <v>966</v>
      </c>
      <c r="E385" s="6" t="s">
        <v>967</v>
      </c>
      <c r="F385" s="6" t="s">
        <v>963</v>
      </c>
      <c r="G385" s="6">
        <v>80</v>
      </c>
      <c r="H385" s="6" t="s">
        <v>902</v>
      </c>
      <c r="I385" s="6" t="s">
        <v>47</v>
      </c>
    </row>
    <row r="386" ht="44" hidden="1" customHeight="1" spans="1:9">
      <c r="A386" s="53" t="s">
        <v>968</v>
      </c>
      <c r="B386" s="54"/>
      <c r="C386" s="54"/>
      <c r="D386" s="54"/>
      <c r="E386" s="54"/>
      <c r="F386" s="55"/>
      <c r="G386" s="6">
        <f>SUM(G357:G385)</f>
        <v>5064.2</v>
      </c>
      <c r="H386" s="6"/>
      <c r="I386" s="6"/>
    </row>
  </sheetData>
  <autoFilter ref="A5:J386">
    <filterColumn colId="1">
      <customFilters>
        <customFilter operator="equal" val="内湖镇"/>
      </customFilters>
    </filterColumn>
    <extLst/>
  </autoFilter>
  <mergeCells count="24">
    <mergeCell ref="A5:F5"/>
    <mergeCell ref="A12:F12"/>
    <mergeCell ref="A23:F23"/>
    <mergeCell ref="A36:F36"/>
    <mergeCell ref="A51:F51"/>
    <mergeCell ref="A75:F75"/>
    <mergeCell ref="A103:F103"/>
    <mergeCell ref="A118:F118"/>
    <mergeCell ref="A144:F144"/>
    <mergeCell ref="A167:F167"/>
    <mergeCell ref="A176:F176"/>
    <mergeCell ref="A190:F190"/>
    <mergeCell ref="A213:F213"/>
    <mergeCell ref="A232:F232"/>
    <mergeCell ref="A255:F255"/>
    <mergeCell ref="A275:F275"/>
    <mergeCell ref="A295:F295"/>
    <mergeCell ref="A314:F314"/>
    <mergeCell ref="A327:F327"/>
    <mergeCell ref="A331:F331"/>
    <mergeCell ref="A339:F339"/>
    <mergeCell ref="A356:F356"/>
    <mergeCell ref="A386:F386"/>
    <mergeCell ref="A1:I2"/>
  </mergeCells>
  <pageMargins left="0.751388888888889" right="0.751388888888889" top="1" bottom="1" header="0.5" footer="0.5"/>
  <pageSetup paperSize="9" scale="6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tabSelected="1" workbookViewId="0">
      <pane xSplit="3" ySplit="4" topLeftCell="D5" activePane="bottomRight" state="frozen"/>
      <selection/>
      <selection pane="topRight"/>
      <selection pane="bottomLeft"/>
      <selection pane="bottomRight" activeCell="D4" sqref="D4:W4"/>
    </sheetView>
  </sheetViews>
  <sheetFormatPr defaultColWidth="9" defaultRowHeight="13.5"/>
  <cols>
    <col min="1" max="1" width="12.75" customWidth="1"/>
    <col min="2" max="2" width="13" customWidth="1"/>
    <col min="3" max="5" width="9.38333333333333" customWidth="1"/>
    <col min="6" max="6" width="6.5" customWidth="1"/>
    <col min="7" max="7" width="7.88333333333333" customWidth="1"/>
    <col min="8" max="8" width="5.63333333333333" customWidth="1"/>
    <col min="9" max="9" width="10.75" customWidth="1"/>
    <col min="10" max="14" width="5.63333333333333" customWidth="1"/>
    <col min="15" max="15" width="8.13333333333333" customWidth="1"/>
    <col min="16" max="20" width="5.63333333333333" customWidth="1"/>
    <col min="21" max="21" width="10.1333333333333" customWidth="1"/>
    <col min="22" max="23" width="5.63333333333333" customWidth="1"/>
  </cols>
  <sheetData>
    <row r="1" ht="21" spans="1:23">
      <c r="A1" s="37" t="s">
        <v>969</v>
      </c>
      <c r="B1" s="37"/>
      <c r="C1" s="37"/>
      <c r="D1" s="37"/>
      <c r="E1" s="37"/>
      <c r="F1" s="37"/>
      <c r="G1" s="37"/>
      <c r="H1" s="37"/>
      <c r="I1" s="37"/>
      <c r="J1" s="37"/>
      <c r="K1" s="37"/>
      <c r="L1" s="37"/>
      <c r="M1" s="37"/>
      <c r="N1" s="37"/>
      <c r="O1" s="37"/>
      <c r="P1" s="37"/>
      <c r="Q1" s="37"/>
      <c r="R1" s="37"/>
      <c r="S1" s="37"/>
      <c r="T1" s="37"/>
      <c r="U1" s="37"/>
      <c r="V1" s="37"/>
      <c r="W1" s="37"/>
    </row>
    <row r="2" spans="20:23">
      <c r="T2" s="43" t="s">
        <v>970</v>
      </c>
      <c r="U2" s="43"/>
      <c r="V2" s="43"/>
      <c r="W2" s="43"/>
    </row>
    <row r="3" spans="1:23">
      <c r="A3" s="38" t="s">
        <v>971</v>
      </c>
      <c r="B3" s="38" t="s">
        <v>972</v>
      </c>
      <c r="C3" s="38" t="s">
        <v>973</v>
      </c>
      <c r="D3" s="39" t="s">
        <v>974</v>
      </c>
      <c r="E3" s="39"/>
      <c r="F3" s="39"/>
      <c r="G3" s="39"/>
      <c r="H3" s="39"/>
      <c r="I3" s="39"/>
      <c r="J3" s="39"/>
      <c r="K3" s="39"/>
      <c r="L3" s="39"/>
      <c r="M3" s="39"/>
      <c r="N3" s="39"/>
      <c r="O3" s="39"/>
      <c r="P3" s="39"/>
      <c r="Q3" s="39"/>
      <c r="R3" s="39"/>
      <c r="S3" s="39"/>
      <c r="T3" s="39"/>
      <c r="U3" s="39"/>
      <c r="V3" s="39"/>
      <c r="W3" s="39"/>
    </row>
    <row r="4" ht="47" customHeight="1" spans="1:23">
      <c r="A4" s="38"/>
      <c r="B4" s="38"/>
      <c r="C4" s="38"/>
      <c r="D4" s="40" t="s">
        <v>975</v>
      </c>
      <c r="E4" s="40"/>
      <c r="F4" s="40" t="s">
        <v>39</v>
      </c>
      <c r="G4" s="40"/>
      <c r="H4" s="40" t="s">
        <v>54</v>
      </c>
      <c r="I4" s="40"/>
      <c r="J4" s="40" t="s">
        <v>976</v>
      </c>
      <c r="K4" s="40"/>
      <c r="L4" s="40" t="s">
        <v>93</v>
      </c>
      <c r="M4" s="40"/>
      <c r="N4" s="40" t="s">
        <v>60</v>
      </c>
      <c r="O4" s="40"/>
      <c r="P4" s="40" t="s">
        <v>19</v>
      </c>
      <c r="Q4" s="40"/>
      <c r="R4" s="40" t="s">
        <v>27</v>
      </c>
      <c r="S4" s="40"/>
      <c r="T4" s="40" t="s">
        <v>47</v>
      </c>
      <c r="U4" s="40"/>
      <c r="V4" s="40" t="s">
        <v>132</v>
      </c>
      <c r="W4" s="40"/>
    </row>
    <row r="5" ht="33" customHeight="1" spans="1:23">
      <c r="A5" s="38"/>
      <c r="B5" s="38"/>
      <c r="C5" s="38"/>
      <c r="D5" s="40" t="s">
        <v>972</v>
      </c>
      <c r="E5" s="40" t="s">
        <v>973</v>
      </c>
      <c r="F5" s="40" t="s">
        <v>972</v>
      </c>
      <c r="G5" s="40" t="s">
        <v>973</v>
      </c>
      <c r="H5" s="40" t="s">
        <v>972</v>
      </c>
      <c r="I5" s="40" t="s">
        <v>973</v>
      </c>
      <c r="J5" s="40" t="s">
        <v>972</v>
      </c>
      <c r="K5" s="40" t="s">
        <v>973</v>
      </c>
      <c r="L5" s="40" t="s">
        <v>972</v>
      </c>
      <c r="M5" s="40" t="s">
        <v>973</v>
      </c>
      <c r="N5" s="40" t="s">
        <v>972</v>
      </c>
      <c r="O5" s="40" t="s">
        <v>973</v>
      </c>
      <c r="P5" s="40" t="s">
        <v>972</v>
      </c>
      <c r="Q5" s="40" t="s">
        <v>973</v>
      </c>
      <c r="R5" s="40" t="s">
        <v>972</v>
      </c>
      <c r="S5" s="40" t="s">
        <v>973</v>
      </c>
      <c r="T5" s="40" t="s">
        <v>972</v>
      </c>
      <c r="U5" s="40" t="s">
        <v>973</v>
      </c>
      <c r="V5" s="40" t="s">
        <v>972</v>
      </c>
      <c r="W5" s="40" t="s">
        <v>973</v>
      </c>
    </row>
    <row r="6" ht="33" customHeight="1" spans="1:23">
      <c r="A6" s="41" t="s">
        <v>10</v>
      </c>
      <c r="B6" s="41">
        <f>D6+F6+H6+J6+L6+N6+P6+R6+T6+V6</f>
        <v>359</v>
      </c>
      <c r="C6" s="41">
        <f>E6+G6+I6+K6+M6+O6+Q6+S6+U6+W6</f>
        <v>60320.75</v>
      </c>
      <c r="D6" s="41">
        <f t="shared" ref="C6:W6" si="0">D10+D32</f>
        <v>6</v>
      </c>
      <c r="E6" s="41">
        <f t="shared" si="0"/>
        <v>4739.8</v>
      </c>
      <c r="F6" s="41">
        <f t="shared" si="0"/>
        <v>21</v>
      </c>
      <c r="G6" s="41">
        <f t="shared" si="0"/>
        <v>1621.2</v>
      </c>
      <c r="H6" s="41">
        <f t="shared" si="0"/>
        <v>114</v>
      </c>
      <c r="I6" s="41">
        <f t="shared" si="0"/>
        <v>23745.5</v>
      </c>
      <c r="J6" s="41">
        <f t="shared" si="0"/>
        <v>12</v>
      </c>
      <c r="K6" s="41">
        <f t="shared" si="0"/>
        <v>2419</v>
      </c>
      <c r="L6" s="41">
        <f t="shared" si="0"/>
        <v>3</v>
      </c>
      <c r="M6" s="41">
        <f t="shared" si="0"/>
        <v>1490</v>
      </c>
      <c r="N6" s="41">
        <f t="shared" si="0"/>
        <v>25</v>
      </c>
      <c r="O6" s="41">
        <f t="shared" si="0"/>
        <v>4984.4</v>
      </c>
      <c r="P6" s="41">
        <f t="shared" si="0"/>
        <v>17</v>
      </c>
      <c r="Q6" s="41">
        <f t="shared" si="0"/>
        <v>3960</v>
      </c>
      <c r="R6" s="41">
        <f t="shared" si="0"/>
        <v>19</v>
      </c>
      <c r="S6" s="41">
        <f t="shared" si="0"/>
        <v>610</v>
      </c>
      <c r="T6" s="41">
        <f t="shared" si="0"/>
        <v>138</v>
      </c>
      <c r="U6" s="41">
        <f t="shared" si="0"/>
        <v>16177.85</v>
      </c>
      <c r="V6" s="41">
        <f t="shared" si="0"/>
        <v>4</v>
      </c>
      <c r="W6" s="41">
        <f t="shared" si="0"/>
        <v>573</v>
      </c>
    </row>
    <row r="7" ht="30" customHeight="1" spans="1:23">
      <c r="A7" s="3" t="s">
        <v>11</v>
      </c>
      <c r="B7" s="41">
        <f t="shared" ref="B7:B32" si="1">D7+F7+H7+J7+L7+N7+P7+R7+T7+V7</f>
        <v>1</v>
      </c>
      <c r="C7" s="41">
        <f t="shared" ref="C7:C32" si="2">E7+G7+I7+K7+M7+O7+Q7+S7+U7+W7</f>
        <v>1700</v>
      </c>
      <c r="D7" s="3">
        <v>1</v>
      </c>
      <c r="E7" s="6">
        <v>1700</v>
      </c>
      <c r="F7" s="6"/>
      <c r="G7" s="6"/>
      <c r="H7" s="6"/>
      <c r="I7" s="6"/>
      <c r="J7" s="6"/>
      <c r="K7" s="6"/>
      <c r="L7" s="6"/>
      <c r="M7" s="6"/>
      <c r="N7" s="6"/>
      <c r="O7" s="6"/>
      <c r="P7" s="6"/>
      <c r="Q7" s="6"/>
      <c r="R7" s="6"/>
      <c r="S7" s="6"/>
      <c r="T7" s="6"/>
      <c r="U7" s="6"/>
      <c r="V7" s="6"/>
      <c r="W7" s="6"/>
    </row>
    <row r="8" ht="30" customHeight="1" spans="1:23">
      <c r="A8" s="3" t="s">
        <v>18</v>
      </c>
      <c r="B8" s="41">
        <f t="shared" si="1"/>
        <v>4</v>
      </c>
      <c r="C8" s="41">
        <f t="shared" si="2"/>
        <v>2720</v>
      </c>
      <c r="D8" s="3">
        <v>4</v>
      </c>
      <c r="E8" s="6">
        <v>2720</v>
      </c>
      <c r="F8" s="6"/>
      <c r="G8" s="6"/>
      <c r="H8" s="6"/>
      <c r="I8" s="6"/>
      <c r="J8" s="6"/>
      <c r="K8" s="6"/>
      <c r="L8" s="6"/>
      <c r="M8" s="6"/>
      <c r="N8" s="6"/>
      <c r="O8" s="6"/>
      <c r="P8" s="6"/>
      <c r="Q8" s="6"/>
      <c r="R8" s="6"/>
      <c r="S8" s="6"/>
      <c r="T8" s="6"/>
      <c r="U8" s="6"/>
      <c r="V8" s="6"/>
      <c r="W8" s="6"/>
    </row>
    <row r="9" ht="30" customHeight="1" spans="1:23">
      <c r="A9" s="3" t="s">
        <v>31</v>
      </c>
      <c r="B9" s="41">
        <f t="shared" si="1"/>
        <v>1</v>
      </c>
      <c r="C9" s="41">
        <f t="shared" si="2"/>
        <v>319.8</v>
      </c>
      <c r="D9" s="6">
        <v>1</v>
      </c>
      <c r="E9" s="6">
        <v>319.8</v>
      </c>
      <c r="F9" s="6"/>
      <c r="G9" s="6"/>
      <c r="H9" s="6"/>
      <c r="I9" s="6"/>
      <c r="J9" s="6"/>
      <c r="K9" s="6"/>
      <c r="L9" s="6"/>
      <c r="M9" s="6"/>
      <c r="N9" s="6"/>
      <c r="O9" s="6"/>
      <c r="P9" s="6"/>
      <c r="Q9" s="6"/>
      <c r="R9" s="6"/>
      <c r="S9" s="6"/>
      <c r="T9" s="6"/>
      <c r="U9" s="6"/>
      <c r="V9" s="6"/>
      <c r="W9" s="6"/>
    </row>
    <row r="10" ht="30" customHeight="1" spans="1:23">
      <c r="A10" s="6" t="s">
        <v>977</v>
      </c>
      <c r="B10" s="41">
        <f t="shared" si="1"/>
        <v>6</v>
      </c>
      <c r="C10" s="41">
        <f t="shared" si="2"/>
        <v>4739.8</v>
      </c>
      <c r="D10" s="6">
        <v>6</v>
      </c>
      <c r="E10" s="6">
        <f>SUM(E7:E9)</f>
        <v>4739.8</v>
      </c>
      <c r="F10" s="6"/>
      <c r="G10" s="6"/>
      <c r="H10" s="6"/>
      <c r="I10" s="6"/>
      <c r="J10" s="6"/>
      <c r="K10" s="6"/>
      <c r="L10" s="6"/>
      <c r="M10" s="6"/>
      <c r="N10" s="6"/>
      <c r="O10" s="6"/>
      <c r="P10" s="6"/>
      <c r="Q10" s="6"/>
      <c r="R10" s="6"/>
      <c r="S10" s="6"/>
      <c r="T10" s="6"/>
      <c r="U10" s="6"/>
      <c r="V10" s="6"/>
      <c r="W10" s="6"/>
    </row>
    <row r="11" ht="30" customHeight="1" spans="1:23">
      <c r="A11" s="3" t="s">
        <v>34</v>
      </c>
      <c r="B11" s="41">
        <f t="shared" si="1"/>
        <v>10</v>
      </c>
      <c r="C11" s="41">
        <f t="shared" si="2"/>
        <v>2730.4</v>
      </c>
      <c r="D11" s="6"/>
      <c r="E11" s="6"/>
      <c r="F11" s="6">
        <v>1</v>
      </c>
      <c r="G11" s="6">
        <v>100</v>
      </c>
      <c r="H11" s="6">
        <v>2</v>
      </c>
      <c r="I11" s="6">
        <v>570</v>
      </c>
      <c r="J11" s="6">
        <v>1</v>
      </c>
      <c r="K11" s="6">
        <v>640</v>
      </c>
      <c r="M11" s="6"/>
      <c r="N11" s="6">
        <v>2</v>
      </c>
      <c r="O11" s="6">
        <v>720.4</v>
      </c>
      <c r="P11" s="6">
        <v>2</v>
      </c>
      <c r="Q11" s="6">
        <v>540</v>
      </c>
      <c r="R11" s="6">
        <v>1</v>
      </c>
      <c r="S11" s="6">
        <v>60</v>
      </c>
      <c r="T11" s="6">
        <v>1</v>
      </c>
      <c r="U11" s="6">
        <v>100</v>
      </c>
      <c r="V11" s="6">
        <v>0</v>
      </c>
      <c r="W11" s="6">
        <v>0</v>
      </c>
    </row>
    <row r="12" ht="30" customHeight="1" spans="1:23">
      <c r="A12" s="3" t="s">
        <v>73</v>
      </c>
      <c r="B12" s="41">
        <f t="shared" si="1"/>
        <v>12</v>
      </c>
      <c r="C12" s="41">
        <f t="shared" si="2"/>
        <v>2505</v>
      </c>
      <c r="D12" s="6"/>
      <c r="E12" s="6"/>
      <c r="F12" s="6">
        <v>1</v>
      </c>
      <c r="G12" s="6">
        <v>30</v>
      </c>
      <c r="H12" s="6">
        <v>6</v>
      </c>
      <c r="I12" s="6">
        <v>1350</v>
      </c>
      <c r="J12" s="6">
        <v>1</v>
      </c>
      <c r="K12" s="6">
        <v>60</v>
      </c>
      <c r="L12" s="6">
        <v>1</v>
      </c>
      <c r="M12" s="6">
        <v>800</v>
      </c>
      <c r="N12" s="6">
        <v>1</v>
      </c>
      <c r="O12" s="6">
        <v>50</v>
      </c>
      <c r="P12" s="6">
        <v>1</v>
      </c>
      <c r="Q12" s="6">
        <v>200</v>
      </c>
      <c r="R12" s="6">
        <v>1</v>
      </c>
      <c r="S12" s="6">
        <v>15</v>
      </c>
      <c r="T12" s="6">
        <v>0</v>
      </c>
      <c r="U12" s="6">
        <v>0</v>
      </c>
      <c r="V12" s="6">
        <v>0</v>
      </c>
      <c r="W12" s="6">
        <v>0</v>
      </c>
    </row>
    <row r="13" ht="30" customHeight="1" spans="1:23">
      <c r="A13" s="3" t="s">
        <v>105</v>
      </c>
      <c r="B13" s="41">
        <f t="shared" si="1"/>
        <v>14</v>
      </c>
      <c r="C13" s="41">
        <f t="shared" si="2"/>
        <v>2035</v>
      </c>
      <c r="D13" s="6"/>
      <c r="E13" s="6"/>
      <c r="F13" s="6">
        <v>1</v>
      </c>
      <c r="G13" s="6">
        <v>100</v>
      </c>
      <c r="H13" s="6">
        <v>3</v>
      </c>
      <c r="I13" s="6">
        <v>925</v>
      </c>
      <c r="J13" s="6">
        <v>1</v>
      </c>
      <c r="K13" s="6">
        <v>35</v>
      </c>
      <c r="L13" s="6"/>
      <c r="M13" s="6"/>
      <c r="N13" s="6">
        <v>1</v>
      </c>
      <c r="O13" s="6">
        <v>100</v>
      </c>
      <c r="P13" s="6">
        <v>1</v>
      </c>
      <c r="Q13" s="6">
        <v>130</v>
      </c>
      <c r="R13" s="6">
        <v>1</v>
      </c>
      <c r="S13" s="6">
        <v>20</v>
      </c>
      <c r="T13" s="6">
        <v>5</v>
      </c>
      <c r="U13" s="6">
        <v>690</v>
      </c>
      <c r="V13" s="6">
        <v>1</v>
      </c>
      <c r="W13" s="6">
        <v>35</v>
      </c>
    </row>
    <row r="14" ht="30" customHeight="1" spans="1:23">
      <c r="A14" s="3" t="s">
        <v>145</v>
      </c>
      <c r="B14" s="41">
        <f t="shared" si="1"/>
        <v>23</v>
      </c>
      <c r="C14" s="41">
        <f t="shared" si="2"/>
        <v>2388.8</v>
      </c>
      <c r="D14" s="6"/>
      <c r="E14" s="6"/>
      <c r="F14" s="6">
        <v>1</v>
      </c>
      <c r="G14" s="6">
        <v>61.2</v>
      </c>
      <c r="H14" s="6">
        <v>8</v>
      </c>
      <c r="I14" s="6">
        <v>910.8</v>
      </c>
      <c r="J14" s="6">
        <v>1</v>
      </c>
      <c r="K14" s="6">
        <v>84</v>
      </c>
      <c r="L14" s="6"/>
      <c r="M14" s="6"/>
      <c r="N14" s="6">
        <v>1</v>
      </c>
      <c r="O14" s="6">
        <v>347.2</v>
      </c>
      <c r="P14" s="6">
        <v>0</v>
      </c>
      <c r="Q14" s="6">
        <v>0</v>
      </c>
      <c r="R14" s="6">
        <v>1</v>
      </c>
      <c r="S14" s="6">
        <v>40</v>
      </c>
      <c r="T14" s="6">
        <v>11</v>
      </c>
      <c r="U14" s="6">
        <v>945.6</v>
      </c>
      <c r="V14" s="6">
        <v>0</v>
      </c>
      <c r="W14" s="6">
        <v>0</v>
      </c>
    </row>
    <row r="15" ht="30" customHeight="1" spans="1:23">
      <c r="A15" s="3" t="s">
        <v>207</v>
      </c>
      <c r="B15" s="41">
        <f t="shared" si="1"/>
        <v>27</v>
      </c>
      <c r="C15" s="41">
        <f t="shared" si="2"/>
        <v>2878</v>
      </c>
      <c r="D15" s="6"/>
      <c r="E15" s="6"/>
      <c r="F15" s="6">
        <v>1</v>
      </c>
      <c r="G15" s="6">
        <v>60</v>
      </c>
      <c r="H15" s="6">
        <v>18</v>
      </c>
      <c r="I15" s="6">
        <v>2045</v>
      </c>
      <c r="J15" s="6">
        <v>0</v>
      </c>
      <c r="K15" s="6">
        <v>0</v>
      </c>
      <c r="L15" s="6"/>
      <c r="M15" s="6"/>
      <c r="N15" s="6">
        <v>1</v>
      </c>
      <c r="O15" s="6">
        <v>18</v>
      </c>
      <c r="P15" s="6">
        <v>0</v>
      </c>
      <c r="Q15" s="6">
        <v>0</v>
      </c>
      <c r="R15" s="6">
        <v>1</v>
      </c>
      <c r="S15" s="6">
        <v>20</v>
      </c>
      <c r="T15" s="6">
        <v>6</v>
      </c>
      <c r="U15" s="6">
        <v>735</v>
      </c>
      <c r="V15" s="6">
        <v>0</v>
      </c>
      <c r="W15" s="6">
        <v>0</v>
      </c>
    </row>
    <row r="16" ht="30" customHeight="1" spans="1:23">
      <c r="A16" s="3" t="s">
        <v>277</v>
      </c>
      <c r="B16" s="41">
        <f t="shared" si="1"/>
        <v>14</v>
      </c>
      <c r="C16" s="41">
        <f t="shared" si="2"/>
        <v>3127.2</v>
      </c>
      <c r="D16" s="6"/>
      <c r="E16" s="6"/>
      <c r="F16" s="6">
        <v>1</v>
      </c>
      <c r="G16" s="6">
        <v>100</v>
      </c>
      <c r="H16" s="6">
        <v>5</v>
      </c>
      <c r="I16" s="6">
        <v>1910</v>
      </c>
      <c r="J16" s="6">
        <v>0</v>
      </c>
      <c r="K16" s="6">
        <v>0</v>
      </c>
      <c r="L16" s="6"/>
      <c r="M16" s="6"/>
      <c r="N16" s="6">
        <v>3</v>
      </c>
      <c r="O16" s="6">
        <v>677.2</v>
      </c>
      <c r="P16" s="6">
        <v>2</v>
      </c>
      <c r="Q16" s="6">
        <v>300</v>
      </c>
      <c r="R16" s="6">
        <v>1</v>
      </c>
      <c r="S16" s="6">
        <v>50</v>
      </c>
      <c r="T16" s="6">
        <v>2</v>
      </c>
      <c r="U16" s="6">
        <v>90</v>
      </c>
      <c r="V16" s="6">
        <v>0</v>
      </c>
      <c r="W16" s="6">
        <v>0</v>
      </c>
    </row>
    <row r="17" ht="30" customHeight="1" spans="1:23">
      <c r="A17" s="3" t="s">
        <v>324</v>
      </c>
      <c r="B17" s="41">
        <v>25</v>
      </c>
      <c r="C17" s="41">
        <f t="shared" si="2"/>
        <v>2086.9</v>
      </c>
      <c r="D17" s="6"/>
      <c r="E17" s="6"/>
      <c r="F17" s="6">
        <v>1</v>
      </c>
      <c r="G17" s="6">
        <v>50</v>
      </c>
      <c r="H17" s="6">
        <v>1</v>
      </c>
      <c r="I17" s="6">
        <v>100</v>
      </c>
      <c r="J17" s="6">
        <v>1</v>
      </c>
      <c r="K17" s="6">
        <v>290</v>
      </c>
      <c r="L17" s="6">
        <v>1</v>
      </c>
      <c r="M17" s="6">
        <v>390</v>
      </c>
      <c r="N17" s="6">
        <v>1</v>
      </c>
      <c r="O17" s="6">
        <v>95</v>
      </c>
      <c r="P17" s="6">
        <v>4</v>
      </c>
      <c r="Q17" s="6">
        <v>300</v>
      </c>
      <c r="R17" s="6">
        <v>1</v>
      </c>
      <c r="S17" s="6">
        <v>20</v>
      </c>
      <c r="T17" s="6">
        <v>15</v>
      </c>
      <c r="U17" s="6">
        <v>841.9</v>
      </c>
      <c r="V17" s="6">
        <v>0</v>
      </c>
      <c r="W17" s="6">
        <v>0</v>
      </c>
    </row>
    <row r="18" ht="30" customHeight="1" spans="1:23">
      <c r="A18" s="3" t="s">
        <v>390</v>
      </c>
      <c r="B18" s="41">
        <f t="shared" si="1"/>
        <v>22</v>
      </c>
      <c r="C18" s="41">
        <f t="shared" si="2"/>
        <v>2210</v>
      </c>
      <c r="D18" s="6"/>
      <c r="E18" s="6"/>
      <c r="F18" s="6">
        <v>1</v>
      </c>
      <c r="G18" s="6">
        <v>60</v>
      </c>
      <c r="H18" s="6">
        <v>9</v>
      </c>
      <c r="I18" s="6">
        <v>875</v>
      </c>
      <c r="J18" s="6">
        <v>1</v>
      </c>
      <c r="K18" s="6">
        <v>200</v>
      </c>
      <c r="L18" s="6">
        <v>1</v>
      </c>
      <c r="M18" s="6">
        <v>300</v>
      </c>
      <c r="N18" s="6">
        <v>1</v>
      </c>
      <c r="O18" s="6">
        <v>130</v>
      </c>
      <c r="P18" s="6">
        <v>0</v>
      </c>
      <c r="Q18" s="6">
        <v>0</v>
      </c>
      <c r="R18" s="6">
        <v>1</v>
      </c>
      <c r="S18" s="6">
        <v>20</v>
      </c>
      <c r="T18" s="6">
        <v>8</v>
      </c>
      <c r="U18" s="6">
        <v>625</v>
      </c>
      <c r="V18" s="6">
        <v>0</v>
      </c>
      <c r="W18" s="6">
        <v>0</v>
      </c>
    </row>
    <row r="19" ht="30" customHeight="1" spans="1:23">
      <c r="A19" s="3" t="s">
        <v>436</v>
      </c>
      <c r="B19" s="41">
        <f t="shared" si="1"/>
        <v>8</v>
      </c>
      <c r="C19" s="41">
        <f t="shared" si="2"/>
        <v>2388.2</v>
      </c>
      <c r="D19" s="6"/>
      <c r="E19" s="6"/>
      <c r="F19" s="6">
        <v>1</v>
      </c>
      <c r="G19" s="6">
        <v>100</v>
      </c>
      <c r="H19" s="6">
        <v>3</v>
      </c>
      <c r="I19" s="6">
        <v>1770</v>
      </c>
      <c r="J19" s="6">
        <v>1</v>
      </c>
      <c r="K19" s="6">
        <v>200</v>
      </c>
      <c r="L19" s="6"/>
      <c r="M19" s="6"/>
      <c r="N19" s="6">
        <v>1</v>
      </c>
      <c r="O19" s="6">
        <v>88.2</v>
      </c>
      <c r="P19" s="6">
        <v>1</v>
      </c>
      <c r="Q19" s="6">
        <v>200</v>
      </c>
      <c r="R19" s="6">
        <v>1</v>
      </c>
      <c r="S19" s="6">
        <v>30</v>
      </c>
      <c r="T19" s="6">
        <v>0</v>
      </c>
      <c r="U19" s="6">
        <v>0</v>
      </c>
      <c r="V19" s="6">
        <v>0</v>
      </c>
      <c r="W19" s="6">
        <v>0</v>
      </c>
    </row>
    <row r="20" ht="30" customHeight="1" spans="1:23">
      <c r="A20" s="3" t="s">
        <v>456</v>
      </c>
      <c r="B20" s="41">
        <f t="shared" si="1"/>
        <v>13</v>
      </c>
      <c r="C20" s="41">
        <f t="shared" si="2"/>
        <v>2232</v>
      </c>
      <c r="D20" s="6"/>
      <c r="E20" s="6"/>
      <c r="F20" s="6">
        <v>1</v>
      </c>
      <c r="G20" s="6">
        <v>50</v>
      </c>
      <c r="H20" s="6">
        <v>1</v>
      </c>
      <c r="I20" s="6">
        <v>1500</v>
      </c>
      <c r="J20" s="6">
        <v>0</v>
      </c>
      <c r="K20" s="6">
        <v>0</v>
      </c>
      <c r="L20" s="6"/>
      <c r="M20" s="6"/>
      <c r="N20" s="6">
        <v>3</v>
      </c>
      <c r="O20" s="6">
        <v>248</v>
      </c>
      <c r="P20" s="6">
        <v>0</v>
      </c>
      <c r="Q20" s="6">
        <v>0</v>
      </c>
      <c r="R20" s="6">
        <v>1</v>
      </c>
      <c r="S20" s="6">
        <v>30</v>
      </c>
      <c r="T20" s="6">
        <v>7</v>
      </c>
      <c r="U20" s="6">
        <v>404</v>
      </c>
      <c r="V20" s="6">
        <v>0</v>
      </c>
      <c r="W20" s="6">
        <v>0</v>
      </c>
    </row>
    <row r="21" ht="30" customHeight="1" spans="1:23">
      <c r="A21" s="5" t="s">
        <v>488</v>
      </c>
      <c r="B21" s="41">
        <f t="shared" si="1"/>
        <v>22</v>
      </c>
      <c r="C21" s="41">
        <f t="shared" si="2"/>
        <v>2207</v>
      </c>
      <c r="D21" s="6"/>
      <c r="E21" s="6"/>
      <c r="F21" s="6">
        <v>1</v>
      </c>
      <c r="G21" s="6">
        <v>100</v>
      </c>
      <c r="H21" s="6">
        <v>19</v>
      </c>
      <c r="I21" s="6">
        <v>1702</v>
      </c>
      <c r="J21" s="6">
        <v>1</v>
      </c>
      <c r="K21" s="6">
        <v>390</v>
      </c>
      <c r="L21" s="42"/>
      <c r="M21" s="6"/>
      <c r="N21" s="6">
        <v>0</v>
      </c>
      <c r="O21" s="6">
        <v>0</v>
      </c>
      <c r="P21" s="6">
        <v>0</v>
      </c>
      <c r="Q21" s="6">
        <v>0</v>
      </c>
      <c r="R21" s="6">
        <v>1</v>
      </c>
      <c r="S21" s="6">
        <v>15</v>
      </c>
      <c r="T21" s="6">
        <v>0</v>
      </c>
      <c r="U21" s="6">
        <v>0</v>
      </c>
      <c r="V21" s="6">
        <v>0</v>
      </c>
      <c r="W21" s="6">
        <v>0</v>
      </c>
    </row>
    <row r="22" ht="30" customHeight="1" spans="1:23">
      <c r="A22" s="5" t="s">
        <v>560</v>
      </c>
      <c r="B22" s="41">
        <f t="shared" si="1"/>
        <v>18</v>
      </c>
      <c r="C22" s="41">
        <f t="shared" si="2"/>
        <v>4348.65</v>
      </c>
      <c r="D22" s="6"/>
      <c r="E22" s="6"/>
      <c r="F22" s="6">
        <v>1</v>
      </c>
      <c r="G22" s="6">
        <v>100</v>
      </c>
      <c r="H22" s="6">
        <v>2</v>
      </c>
      <c r="I22" s="6">
        <v>1830</v>
      </c>
      <c r="J22" s="6">
        <v>0</v>
      </c>
      <c r="K22" s="6">
        <v>0</v>
      </c>
      <c r="L22" s="42"/>
      <c r="M22" s="6"/>
      <c r="N22" s="6">
        <v>2</v>
      </c>
      <c r="O22" s="6">
        <v>544.6</v>
      </c>
      <c r="P22" s="6">
        <v>0</v>
      </c>
      <c r="Q22" s="6">
        <v>0</v>
      </c>
      <c r="R22" s="6">
        <v>1</v>
      </c>
      <c r="S22" s="6">
        <v>50</v>
      </c>
      <c r="T22" s="6">
        <v>11</v>
      </c>
      <c r="U22" s="6">
        <v>1724.05</v>
      </c>
      <c r="V22" s="6">
        <v>1</v>
      </c>
      <c r="W22" s="6">
        <v>100</v>
      </c>
    </row>
    <row r="23" ht="30" customHeight="1" spans="1:23">
      <c r="A23" s="3" t="s">
        <v>605</v>
      </c>
      <c r="B23" s="41">
        <f t="shared" si="1"/>
        <v>22</v>
      </c>
      <c r="C23" s="41">
        <f t="shared" si="2"/>
        <v>2997.6</v>
      </c>
      <c r="D23" s="6"/>
      <c r="E23" s="6"/>
      <c r="F23" s="6">
        <v>1</v>
      </c>
      <c r="G23" s="6">
        <v>150</v>
      </c>
      <c r="H23" s="6">
        <v>8</v>
      </c>
      <c r="I23" s="6">
        <v>1060</v>
      </c>
      <c r="J23" s="6">
        <v>1</v>
      </c>
      <c r="K23" s="6">
        <v>70</v>
      </c>
      <c r="L23" s="42"/>
      <c r="M23" s="6"/>
      <c r="N23" s="6">
        <v>2</v>
      </c>
      <c r="O23" s="6">
        <v>534.6</v>
      </c>
      <c r="P23" s="6">
        <v>1</v>
      </c>
      <c r="Q23" s="6">
        <v>300</v>
      </c>
      <c r="R23" s="6">
        <v>1</v>
      </c>
      <c r="S23" s="6">
        <v>30</v>
      </c>
      <c r="T23" s="6">
        <v>7</v>
      </c>
      <c r="U23" s="6">
        <v>565</v>
      </c>
      <c r="V23" s="6">
        <v>1</v>
      </c>
      <c r="W23" s="6">
        <v>288</v>
      </c>
    </row>
    <row r="24" ht="30" customHeight="1" spans="1:23">
      <c r="A24" s="3" t="s">
        <v>655</v>
      </c>
      <c r="B24" s="41">
        <f t="shared" si="1"/>
        <v>19</v>
      </c>
      <c r="C24" s="41">
        <f t="shared" si="2"/>
        <v>2430</v>
      </c>
      <c r="D24" s="6"/>
      <c r="E24" s="6"/>
      <c r="F24" s="6">
        <v>1</v>
      </c>
      <c r="G24" s="6">
        <v>50</v>
      </c>
      <c r="H24" s="6">
        <v>6</v>
      </c>
      <c r="I24" s="6">
        <v>1080</v>
      </c>
      <c r="J24" s="6">
        <v>0</v>
      </c>
      <c r="K24" s="6">
        <v>0</v>
      </c>
      <c r="L24" s="42"/>
      <c r="M24" s="6"/>
      <c r="N24" s="6">
        <v>1</v>
      </c>
      <c r="O24" s="6">
        <v>100</v>
      </c>
      <c r="P24" s="6">
        <v>1</v>
      </c>
      <c r="Q24" s="6">
        <v>300</v>
      </c>
      <c r="R24" s="6">
        <v>1</v>
      </c>
      <c r="S24" s="6">
        <v>50</v>
      </c>
      <c r="T24" s="6">
        <v>9</v>
      </c>
      <c r="U24" s="6">
        <v>850</v>
      </c>
      <c r="V24" s="6">
        <v>0</v>
      </c>
      <c r="W24" s="6">
        <v>0</v>
      </c>
    </row>
    <row r="25" ht="30" customHeight="1" spans="1:23">
      <c r="A25" s="3" t="s">
        <v>704</v>
      </c>
      <c r="B25" s="41">
        <f t="shared" si="1"/>
        <v>19</v>
      </c>
      <c r="C25" s="41">
        <f t="shared" si="2"/>
        <v>2571.2</v>
      </c>
      <c r="D25" s="6"/>
      <c r="E25" s="6"/>
      <c r="F25" s="6">
        <v>1</v>
      </c>
      <c r="G25" s="6">
        <v>80</v>
      </c>
      <c r="H25" s="6">
        <v>3</v>
      </c>
      <c r="I25" s="6">
        <v>965</v>
      </c>
      <c r="J25" s="6">
        <v>0</v>
      </c>
      <c r="K25" s="6">
        <v>0</v>
      </c>
      <c r="L25" s="42"/>
      <c r="M25" s="6"/>
      <c r="N25" s="6">
        <v>1</v>
      </c>
      <c r="O25" s="6">
        <v>231.2</v>
      </c>
      <c r="P25" s="6">
        <v>1</v>
      </c>
      <c r="Q25" s="6">
        <v>80</v>
      </c>
      <c r="R25" s="6">
        <v>1</v>
      </c>
      <c r="S25" s="6">
        <v>20</v>
      </c>
      <c r="T25" s="6">
        <v>12</v>
      </c>
      <c r="U25" s="6">
        <v>1195</v>
      </c>
      <c r="V25" s="6">
        <v>0</v>
      </c>
      <c r="W25" s="6">
        <v>0</v>
      </c>
    </row>
    <row r="26" ht="30" customHeight="1" spans="1:23">
      <c r="A26" s="6" t="s">
        <v>754</v>
      </c>
      <c r="B26" s="41">
        <f t="shared" si="1"/>
        <v>18</v>
      </c>
      <c r="C26" s="41">
        <f t="shared" si="2"/>
        <v>2808.8</v>
      </c>
      <c r="D26" s="6"/>
      <c r="E26" s="6"/>
      <c r="F26" s="6">
        <v>1</v>
      </c>
      <c r="G26" s="6">
        <v>80</v>
      </c>
      <c r="H26" s="6">
        <v>5</v>
      </c>
      <c r="I26" s="6">
        <v>837.7</v>
      </c>
      <c r="J26" s="6">
        <v>0</v>
      </c>
      <c r="K26" s="6">
        <v>0</v>
      </c>
      <c r="L26" s="6"/>
      <c r="M26" s="6"/>
      <c r="N26" s="6">
        <v>1</v>
      </c>
      <c r="O26" s="6">
        <v>150</v>
      </c>
      <c r="P26" s="6">
        <v>1</v>
      </c>
      <c r="Q26" s="6">
        <v>110</v>
      </c>
      <c r="R26" s="6">
        <v>1</v>
      </c>
      <c r="S26" s="6">
        <v>30</v>
      </c>
      <c r="T26" s="6">
        <v>8</v>
      </c>
      <c r="U26" s="6">
        <v>1451.1</v>
      </c>
      <c r="V26" s="6">
        <v>1</v>
      </c>
      <c r="W26" s="6">
        <v>150</v>
      </c>
    </row>
    <row r="27" ht="30" customHeight="1" spans="1:23">
      <c r="A27" s="6" t="s">
        <v>799</v>
      </c>
      <c r="B27" s="41">
        <f t="shared" si="1"/>
        <v>12</v>
      </c>
      <c r="C27" s="41">
        <f t="shared" si="2"/>
        <v>2020</v>
      </c>
      <c r="D27" s="6"/>
      <c r="E27" s="6"/>
      <c r="F27" s="6">
        <v>1</v>
      </c>
      <c r="G27" s="6">
        <v>100</v>
      </c>
      <c r="H27" s="6">
        <v>6</v>
      </c>
      <c r="I27" s="6">
        <v>1730</v>
      </c>
      <c r="J27" s="6">
        <v>1</v>
      </c>
      <c r="K27" s="6">
        <v>50</v>
      </c>
      <c r="L27" s="6"/>
      <c r="M27" s="6"/>
      <c r="N27" s="6">
        <v>0</v>
      </c>
      <c r="O27" s="6">
        <v>0</v>
      </c>
      <c r="P27" s="6">
        <v>0</v>
      </c>
      <c r="Q27" s="6">
        <v>0</v>
      </c>
      <c r="R27" s="6">
        <v>1</v>
      </c>
      <c r="S27" s="6">
        <v>40</v>
      </c>
      <c r="T27" s="6">
        <v>3</v>
      </c>
      <c r="U27" s="6">
        <v>100</v>
      </c>
      <c r="V27" s="6">
        <v>0</v>
      </c>
      <c r="W27" s="6">
        <v>0</v>
      </c>
    </row>
    <row r="28" ht="30" customHeight="1" spans="1:23">
      <c r="A28" s="19" t="s">
        <v>831</v>
      </c>
      <c r="B28" s="41">
        <f t="shared" si="1"/>
        <v>3</v>
      </c>
      <c r="C28" s="41">
        <f t="shared" si="2"/>
        <v>2027</v>
      </c>
      <c r="D28" s="6"/>
      <c r="E28" s="6"/>
      <c r="F28" s="6">
        <v>1</v>
      </c>
      <c r="G28" s="6">
        <v>100</v>
      </c>
      <c r="H28" s="6">
        <v>0</v>
      </c>
      <c r="I28" s="6">
        <v>0</v>
      </c>
      <c r="J28" s="6">
        <v>1</v>
      </c>
      <c r="K28" s="6">
        <v>300</v>
      </c>
      <c r="L28" s="42"/>
      <c r="M28" s="6"/>
      <c r="N28" s="6">
        <v>0</v>
      </c>
      <c r="O28" s="6">
        <v>0</v>
      </c>
      <c r="P28" s="6">
        <v>0</v>
      </c>
      <c r="Q28" s="6">
        <v>0</v>
      </c>
      <c r="R28" s="6">
        <v>0</v>
      </c>
      <c r="S28" s="6">
        <v>0</v>
      </c>
      <c r="T28" s="6">
        <v>1</v>
      </c>
      <c r="U28" s="6">
        <v>1627</v>
      </c>
      <c r="V28" s="6">
        <v>0</v>
      </c>
      <c r="W28" s="6">
        <v>0</v>
      </c>
    </row>
    <row r="29" ht="30" customHeight="1" spans="1:23">
      <c r="A29" s="6" t="s">
        <v>841</v>
      </c>
      <c r="B29" s="41">
        <f t="shared" si="1"/>
        <v>7</v>
      </c>
      <c r="C29" s="41">
        <f t="shared" si="2"/>
        <v>2000</v>
      </c>
      <c r="D29" s="6"/>
      <c r="E29" s="6"/>
      <c r="F29" s="6">
        <v>1</v>
      </c>
      <c r="G29" s="6">
        <v>50</v>
      </c>
      <c r="H29" s="6">
        <v>5</v>
      </c>
      <c r="I29" s="6">
        <v>1750</v>
      </c>
      <c r="J29" s="6">
        <v>0</v>
      </c>
      <c r="K29" s="6">
        <v>0</v>
      </c>
      <c r="L29" s="42"/>
      <c r="M29" s="6"/>
      <c r="N29" s="6">
        <v>1</v>
      </c>
      <c r="O29" s="6">
        <v>200</v>
      </c>
      <c r="P29" s="6">
        <v>0</v>
      </c>
      <c r="Q29" s="6">
        <v>0</v>
      </c>
      <c r="R29" s="6">
        <v>0</v>
      </c>
      <c r="S29" s="6">
        <v>0</v>
      </c>
      <c r="T29" s="6">
        <v>0</v>
      </c>
      <c r="U29" s="6">
        <v>0</v>
      </c>
      <c r="V29" s="6">
        <v>0</v>
      </c>
      <c r="W29" s="6">
        <v>0</v>
      </c>
    </row>
    <row r="30" ht="30" customHeight="1" spans="1:23">
      <c r="A30" s="3" t="s">
        <v>858</v>
      </c>
      <c r="B30" s="41">
        <f t="shared" si="1"/>
        <v>16</v>
      </c>
      <c r="C30" s="41">
        <f t="shared" si="2"/>
        <v>2525</v>
      </c>
      <c r="D30" s="6"/>
      <c r="E30" s="6"/>
      <c r="F30" s="6">
        <v>1</v>
      </c>
      <c r="G30" s="6">
        <v>50</v>
      </c>
      <c r="H30" s="6">
        <v>3</v>
      </c>
      <c r="I30" s="6">
        <v>450</v>
      </c>
      <c r="J30" s="6">
        <v>1</v>
      </c>
      <c r="K30" s="6">
        <v>100</v>
      </c>
      <c r="L30" s="42"/>
      <c r="M30" s="6"/>
      <c r="N30" s="6">
        <v>0</v>
      </c>
      <c r="O30" s="6">
        <v>0</v>
      </c>
      <c r="P30" s="6">
        <v>0</v>
      </c>
      <c r="Q30" s="6">
        <v>0</v>
      </c>
      <c r="R30" s="6">
        <v>1</v>
      </c>
      <c r="S30" s="6">
        <v>30</v>
      </c>
      <c r="T30" s="6">
        <v>10</v>
      </c>
      <c r="U30" s="6">
        <v>1895</v>
      </c>
      <c r="V30" s="6">
        <v>0</v>
      </c>
      <c r="W30" s="6">
        <v>0</v>
      </c>
    </row>
    <row r="31" ht="30" customHeight="1" spans="1:23">
      <c r="A31" s="6" t="s">
        <v>898</v>
      </c>
      <c r="B31" s="41">
        <f t="shared" si="1"/>
        <v>29</v>
      </c>
      <c r="C31" s="41">
        <f t="shared" si="2"/>
        <v>5064.2</v>
      </c>
      <c r="D31" s="6"/>
      <c r="E31" s="6"/>
      <c r="F31" s="6">
        <v>1</v>
      </c>
      <c r="G31" s="6">
        <v>50</v>
      </c>
      <c r="H31" s="6">
        <v>1</v>
      </c>
      <c r="I31" s="6">
        <v>385</v>
      </c>
      <c r="J31" s="6">
        <v>0</v>
      </c>
      <c r="K31" s="6">
        <v>0</v>
      </c>
      <c r="L31" s="42"/>
      <c r="M31" s="6"/>
      <c r="N31" s="6">
        <v>2</v>
      </c>
      <c r="O31" s="6">
        <v>750</v>
      </c>
      <c r="P31" s="6">
        <v>2</v>
      </c>
      <c r="Q31" s="6">
        <v>1500</v>
      </c>
      <c r="R31" s="6">
        <v>1</v>
      </c>
      <c r="S31" s="6">
        <v>40</v>
      </c>
      <c r="T31" s="6">
        <v>22</v>
      </c>
      <c r="U31" s="6">
        <v>2339.2</v>
      </c>
      <c r="V31" s="6">
        <v>0</v>
      </c>
      <c r="W31" s="6">
        <v>0</v>
      </c>
    </row>
    <row r="32" ht="30" customHeight="1" spans="1:23">
      <c r="A32" s="42" t="s">
        <v>978</v>
      </c>
      <c r="B32" s="41">
        <f t="shared" si="1"/>
        <v>353</v>
      </c>
      <c r="C32" s="41">
        <f t="shared" si="2"/>
        <v>55580.95</v>
      </c>
      <c r="D32" s="42"/>
      <c r="E32" s="42"/>
      <c r="F32" s="6">
        <f t="shared" ref="F32:W32" si="3">SUM(F11:F31)</f>
        <v>21</v>
      </c>
      <c r="G32" s="42">
        <f t="shared" si="3"/>
        <v>1621.2</v>
      </c>
      <c r="H32" s="42">
        <f t="shared" si="3"/>
        <v>114</v>
      </c>
      <c r="I32" s="42">
        <f t="shared" si="3"/>
        <v>23745.5</v>
      </c>
      <c r="J32" s="42">
        <f t="shared" si="3"/>
        <v>12</v>
      </c>
      <c r="K32" s="6">
        <f t="shared" si="3"/>
        <v>2419</v>
      </c>
      <c r="L32" s="42">
        <f t="shared" si="3"/>
        <v>3</v>
      </c>
      <c r="M32" s="42">
        <f t="shared" si="3"/>
        <v>1490</v>
      </c>
      <c r="N32" s="42">
        <f t="shared" si="3"/>
        <v>25</v>
      </c>
      <c r="O32" s="6">
        <f t="shared" si="3"/>
        <v>4984.4</v>
      </c>
      <c r="P32" s="6">
        <f t="shared" si="3"/>
        <v>17</v>
      </c>
      <c r="Q32" s="6">
        <f t="shared" si="3"/>
        <v>3960</v>
      </c>
      <c r="R32" s="6">
        <f t="shared" si="3"/>
        <v>19</v>
      </c>
      <c r="S32" s="6">
        <f t="shared" si="3"/>
        <v>610</v>
      </c>
      <c r="T32" s="6">
        <f t="shared" si="3"/>
        <v>138</v>
      </c>
      <c r="U32" s="6">
        <f t="shared" si="3"/>
        <v>16177.85</v>
      </c>
      <c r="V32" s="6">
        <f t="shared" si="3"/>
        <v>4</v>
      </c>
      <c r="W32" s="6">
        <f t="shared" si="3"/>
        <v>573</v>
      </c>
    </row>
  </sheetData>
  <mergeCells count="16">
    <mergeCell ref="A1:W1"/>
    <mergeCell ref="T2:W2"/>
    <mergeCell ref="D3:W3"/>
    <mergeCell ref="D4:E4"/>
    <mergeCell ref="F4:G4"/>
    <mergeCell ref="H4:I4"/>
    <mergeCell ref="J4:K4"/>
    <mergeCell ref="L4:M4"/>
    <mergeCell ref="N4:O4"/>
    <mergeCell ref="P4:Q4"/>
    <mergeCell ref="R4:S4"/>
    <mergeCell ref="T4:U4"/>
    <mergeCell ref="V4:W4"/>
    <mergeCell ref="A3:A5"/>
    <mergeCell ref="B3:B5"/>
    <mergeCell ref="C3:C5"/>
  </mergeCells>
  <pageMargins left="0.751388888888889" right="0.751388888888889" top="1" bottom="1" header="0.5" footer="0.5"/>
  <pageSetup paperSize="9" scale="77"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B4" sqref="B4"/>
    </sheetView>
  </sheetViews>
  <sheetFormatPr defaultColWidth="9" defaultRowHeight="13.5" outlineLevelCol="1"/>
  <cols>
    <col min="2" max="2" width="77.25" customWidth="1"/>
  </cols>
  <sheetData>
    <row r="1" spans="1:2">
      <c r="A1" s="34" t="s">
        <v>979</v>
      </c>
      <c r="B1" s="34"/>
    </row>
    <row r="3" ht="27" spans="1:2">
      <c r="A3" s="3" t="s">
        <v>34</v>
      </c>
      <c r="B3" s="35" t="s">
        <v>980</v>
      </c>
    </row>
    <row r="4" ht="27" spans="1:2">
      <c r="A4" s="3" t="s">
        <v>73</v>
      </c>
      <c r="B4" s="35" t="s">
        <v>981</v>
      </c>
    </row>
    <row r="5" ht="14.25" spans="1:2">
      <c r="A5" s="3" t="s">
        <v>105</v>
      </c>
      <c r="B5" s="35" t="s">
        <v>982</v>
      </c>
    </row>
    <row r="6" ht="14.25" spans="1:2">
      <c r="A6" s="3" t="s">
        <v>145</v>
      </c>
      <c r="B6" s="35" t="s">
        <v>983</v>
      </c>
    </row>
    <row r="7" ht="14.25" spans="1:2">
      <c r="A7" s="3" t="s">
        <v>207</v>
      </c>
      <c r="B7" s="35" t="s">
        <v>984</v>
      </c>
    </row>
    <row r="8" ht="14.25" spans="1:2">
      <c r="A8" s="3" t="s">
        <v>277</v>
      </c>
      <c r="B8" s="35" t="s">
        <v>983</v>
      </c>
    </row>
    <row r="9" ht="27" spans="1:2">
      <c r="A9" s="3" t="s">
        <v>324</v>
      </c>
      <c r="B9" s="36" t="s">
        <v>985</v>
      </c>
    </row>
    <row r="10" ht="14.25" spans="1:2">
      <c r="A10" s="3" t="s">
        <v>390</v>
      </c>
      <c r="B10" s="35" t="s">
        <v>983</v>
      </c>
    </row>
    <row r="11" ht="14.25" spans="1:2">
      <c r="A11" s="3" t="s">
        <v>436</v>
      </c>
      <c r="B11" s="35" t="s">
        <v>983</v>
      </c>
    </row>
    <row r="12" ht="14.25" spans="1:2">
      <c r="A12" s="3" t="s">
        <v>456</v>
      </c>
      <c r="B12" s="35" t="s">
        <v>986</v>
      </c>
    </row>
    <row r="13" ht="14.25" spans="1:2">
      <c r="A13" s="5" t="s">
        <v>488</v>
      </c>
      <c r="B13" s="35" t="s">
        <v>983</v>
      </c>
    </row>
    <row r="14" ht="14.25" spans="1:2">
      <c r="A14" s="5" t="s">
        <v>560</v>
      </c>
      <c r="B14" s="35" t="s">
        <v>983</v>
      </c>
    </row>
    <row r="15" ht="14.25" spans="1:2">
      <c r="A15" s="3" t="s">
        <v>605</v>
      </c>
      <c r="B15" s="35" t="s">
        <v>983</v>
      </c>
    </row>
    <row r="16" ht="14.25" spans="1:2">
      <c r="A16" s="3" t="s">
        <v>655</v>
      </c>
      <c r="B16" s="35" t="s">
        <v>983</v>
      </c>
    </row>
    <row r="17" ht="14.25" spans="1:2">
      <c r="A17" s="3" t="s">
        <v>704</v>
      </c>
      <c r="B17" s="35" t="s">
        <v>987</v>
      </c>
    </row>
    <row r="18" ht="14.25" spans="1:2">
      <c r="A18" s="6" t="s">
        <v>754</v>
      </c>
      <c r="B18" s="35" t="s">
        <v>983</v>
      </c>
    </row>
    <row r="19" ht="14.25" spans="1:2">
      <c r="A19" s="6" t="s">
        <v>799</v>
      </c>
      <c r="B19" s="35" t="s">
        <v>988</v>
      </c>
    </row>
    <row r="20" ht="28.5" spans="1:2">
      <c r="A20" s="19" t="s">
        <v>831</v>
      </c>
      <c r="B20" s="35" t="s">
        <v>983</v>
      </c>
    </row>
    <row r="21" ht="14.25" spans="1:2">
      <c r="A21" s="6" t="s">
        <v>841</v>
      </c>
      <c r="B21" s="35" t="s">
        <v>983</v>
      </c>
    </row>
    <row r="22" ht="27" spans="1:2">
      <c r="A22" s="3" t="s">
        <v>858</v>
      </c>
      <c r="B22" s="35" t="s">
        <v>989</v>
      </c>
    </row>
    <row r="23" ht="14.25" spans="1:2">
      <c r="A23" s="6" t="s">
        <v>898</v>
      </c>
      <c r="B23" s="35" t="s">
        <v>990</v>
      </c>
    </row>
  </sheetData>
  <mergeCells count="1">
    <mergeCell ref="A1:B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16"/>
  <sheetViews>
    <sheetView workbookViewId="0">
      <selection activeCell="A3" sqref="A3:I16"/>
    </sheetView>
  </sheetViews>
  <sheetFormatPr defaultColWidth="9" defaultRowHeight="13.5"/>
  <sheetData>
    <row r="2" ht="36" spans="1:9">
      <c r="A2" s="31" t="s">
        <v>1</v>
      </c>
      <c r="B2" s="31" t="s">
        <v>991</v>
      </c>
      <c r="C2" s="31" t="s">
        <v>3</v>
      </c>
      <c r="D2" s="31" t="s">
        <v>4</v>
      </c>
      <c r="E2" s="31" t="s">
        <v>5</v>
      </c>
      <c r="F2" s="31" t="s">
        <v>6</v>
      </c>
      <c r="G2" s="31" t="s">
        <v>7</v>
      </c>
      <c r="H2" s="31" t="s">
        <v>8</v>
      </c>
      <c r="I2" s="33"/>
    </row>
    <row r="3" ht="36" spans="1:19">
      <c r="A3" s="32">
        <v>1</v>
      </c>
      <c r="B3" s="32" t="s">
        <v>277</v>
      </c>
      <c r="C3" s="32" t="s">
        <v>35</v>
      </c>
      <c r="D3" s="32" t="s">
        <v>278</v>
      </c>
      <c r="E3" s="32" t="s">
        <v>108</v>
      </c>
      <c r="F3" s="32" t="s">
        <v>277</v>
      </c>
      <c r="G3" s="32">
        <v>100</v>
      </c>
      <c r="H3" s="32" t="s">
        <v>279</v>
      </c>
      <c r="I3" s="3" t="s">
        <v>39</v>
      </c>
      <c r="K3" s="3"/>
      <c r="L3" s="3"/>
      <c r="M3" s="3"/>
      <c r="N3" s="3"/>
      <c r="O3" s="3"/>
      <c r="P3" s="3"/>
      <c r="Q3" s="3"/>
      <c r="R3" s="3"/>
      <c r="S3" s="3"/>
    </row>
    <row r="4" ht="72.75" customHeight="1" spans="1:11">
      <c r="A4" s="32">
        <v>2</v>
      </c>
      <c r="B4" s="32" t="s">
        <v>277</v>
      </c>
      <c r="C4" s="32" t="s">
        <v>27</v>
      </c>
      <c r="D4" s="32" t="s">
        <v>280</v>
      </c>
      <c r="E4" s="32" t="s">
        <v>108</v>
      </c>
      <c r="F4" s="32" t="s">
        <v>277</v>
      </c>
      <c r="G4" s="32">
        <v>50</v>
      </c>
      <c r="H4" s="32" t="s">
        <v>279</v>
      </c>
      <c r="I4" s="3" t="s">
        <v>27</v>
      </c>
      <c r="J4" s="3"/>
      <c r="K4" s="3"/>
    </row>
    <row r="5" ht="84" spans="1:11">
      <c r="A5" s="32">
        <v>3</v>
      </c>
      <c r="B5" s="32" t="s">
        <v>277</v>
      </c>
      <c r="C5" s="32" t="s">
        <v>79</v>
      </c>
      <c r="D5" s="32" t="s">
        <v>281</v>
      </c>
      <c r="E5" s="32" t="s">
        <v>282</v>
      </c>
      <c r="F5" s="32" t="s">
        <v>283</v>
      </c>
      <c r="G5" s="32">
        <v>800</v>
      </c>
      <c r="H5" s="32" t="s">
        <v>279</v>
      </c>
      <c r="I5" s="12" t="s">
        <v>54</v>
      </c>
      <c r="J5" s="3"/>
      <c r="K5" s="3"/>
    </row>
    <row r="6" ht="48" spans="1:11">
      <c r="A6" s="32">
        <v>4</v>
      </c>
      <c r="B6" s="32" t="s">
        <v>277</v>
      </c>
      <c r="C6" s="32" t="s">
        <v>79</v>
      </c>
      <c r="D6" s="32" t="s">
        <v>284</v>
      </c>
      <c r="E6" s="32" t="s">
        <v>285</v>
      </c>
      <c r="F6" s="32" t="s">
        <v>286</v>
      </c>
      <c r="G6" s="32">
        <v>50</v>
      </c>
      <c r="H6" s="32" t="s">
        <v>287</v>
      </c>
      <c r="I6" s="12" t="s">
        <v>47</v>
      </c>
      <c r="J6" s="3"/>
      <c r="K6" s="3"/>
    </row>
    <row r="7" ht="58.5" customHeight="1" spans="1:11">
      <c r="A7" s="32">
        <v>5</v>
      </c>
      <c r="B7" s="32" t="s">
        <v>277</v>
      </c>
      <c r="C7" s="32" t="s">
        <v>79</v>
      </c>
      <c r="D7" s="32" t="s">
        <v>288</v>
      </c>
      <c r="E7" s="32" t="s">
        <v>992</v>
      </c>
      <c r="F7" s="32" t="s">
        <v>290</v>
      </c>
      <c r="G7" s="32">
        <v>200</v>
      </c>
      <c r="H7" s="32" t="s">
        <v>279</v>
      </c>
      <c r="I7" s="12" t="s">
        <v>54</v>
      </c>
      <c r="J7" s="3"/>
      <c r="K7" s="3"/>
    </row>
    <row r="8" ht="84" spans="1:11">
      <c r="A8" s="32">
        <v>6</v>
      </c>
      <c r="B8" s="32" t="s">
        <v>277</v>
      </c>
      <c r="C8" s="32" t="s">
        <v>79</v>
      </c>
      <c r="D8" s="32" t="s">
        <v>291</v>
      </c>
      <c r="E8" s="32" t="s">
        <v>292</v>
      </c>
      <c r="F8" s="32" t="s">
        <v>293</v>
      </c>
      <c r="G8" s="32">
        <v>250</v>
      </c>
      <c r="H8" s="32" t="s">
        <v>279</v>
      </c>
      <c r="I8" s="12" t="s">
        <v>54</v>
      </c>
      <c r="J8" s="3"/>
      <c r="K8" s="3"/>
    </row>
    <row r="9" ht="84" spans="1:11">
      <c r="A9" s="32">
        <v>7</v>
      </c>
      <c r="B9" s="32" t="s">
        <v>277</v>
      </c>
      <c r="C9" s="32" t="s">
        <v>79</v>
      </c>
      <c r="D9" s="32" t="s">
        <v>294</v>
      </c>
      <c r="E9" s="32" t="s">
        <v>295</v>
      </c>
      <c r="F9" s="32" t="s">
        <v>296</v>
      </c>
      <c r="G9" s="32">
        <v>560</v>
      </c>
      <c r="H9" s="32" t="s">
        <v>279</v>
      </c>
      <c r="I9" s="12" t="s">
        <v>54</v>
      </c>
      <c r="J9" s="3"/>
      <c r="K9" s="3"/>
    </row>
    <row r="10" ht="60" spans="1:11">
      <c r="A10" s="32">
        <v>8</v>
      </c>
      <c r="B10" s="32" t="s">
        <v>277</v>
      </c>
      <c r="C10" s="32" t="s">
        <v>67</v>
      </c>
      <c r="D10" s="32" t="s">
        <v>297</v>
      </c>
      <c r="E10" s="32" t="s">
        <v>993</v>
      </c>
      <c r="F10" s="32" t="s">
        <v>299</v>
      </c>
      <c r="G10" s="32">
        <v>40</v>
      </c>
      <c r="H10" s="32" t="s">
        <v>300</v>
      </c>
      <c r="I10" s="12" t="s">
        <v>47</v>
      </c>
      <c r="J10" s="3"/>
      <c r="K10" s="3"/>
    </row>
    <row r="11" ht="72" spans="1:11">
      <c r="A11" s="32">
        <v>9</v>
      </c>
      <c r="B11" s="32" t="s">
        <v>277</v>
      </c>
      <c r="C11" s="32" t="s">
        <v>67</v>
      </c>
      <c r="D11" s="32" t="s">
        <v>301</v>
      </c>
      <c r="E11" s="32" t="s">
        <v>994</v>
      </c>
      <c r="F11" s="32" t="s">
        <v>303</v>
      </c>
      <c r="G11" s="32">
        <v>100</v>
      </c>
      <c r="H11" s="32" t="s">
        <v>279</v>
      </c>
      <c r="I11" s="12" t="s">
        <v>54</v>
      </c>
      <c r="J11" s="3"/>
      <c r="K11" s="3"/>
    </row>
    <row r="12" ht="84" spans="1:11">
      <c r="A12" s="32">
        <v>10</v>
      </c>
      <c r="B12" s="32" t="s">
        <v>277</v>
      </c>
      <c r="C12" s="32" t="s">
        <v>67</v>
      </c>
      <c r="D12" s="32" t="s">
        <v>304</v>
      </c>
      <c r="E12" s="32" t="s">
        <v>995</v>
      </c>
      <c r="F12" s="32" t="s">
        <v>306</v>
      </c>
      <c r="G12" s="32">
        <v>150</v>
      </c>
      <c r="H12" s="32" t="s">
        <v>307</v>
      </c>
      <c r="I12" s="3" t="s">
        <v>60</v>
      </c>
      <c r="J12" s="3"/>
      <c r="K12" s="3"/>
    </row>
    <row r="13" ht="84" spans="1:11">
      <c r="A13" s="32">
        <v>11</v>
      </c>
      <c r="B13" s="32" t="s">
        <v>277</v>
      </c>
      <c r="C13" s="32" t="s">
        <v>67</v>
      </c>
      <c r="D13" s="32" t="s">
        <v>308</v>
      </c>
      <c r="E13" s="32" t="s">
        <v>996</v>
      </c>
      <c r="F13" s="32" t="s">
        <v>310</v>
      </c>
      <c r="G13" s="32">
        <v>221.7</v>
      </c>
      <c r="H13" s="32" t="s">
        <v>311</v>
      </c>
      <c r="I13" s="3" t="s">
        <v>60</v>
      </c>
      <c r="J13" s="3"/>
      <c r="K13" s="3"/>
    </row>
    <row r="14" ht="84" spans="1:11">
      <c r="A14" s="32">
        <v>12</v>
      </c>
      <c r="B14" s="32" t="s">
        <v>277</v>
      </c>
      <c r="C14" s="32" t="s">
        <v>67</v>
      </c>
      <c r="D14" s="32" t="s">
        <v>312</v>
      </c>
      <c r="E14" s="32" t="s">
        <v>997</v>
      </c>
      <c r="F14" s="32" t="s">
        <v>314</v>
      </c>
      <c r="G14" s="32">
        <v>305.5</v>
      </c>
      <c r="H14" s="32" t="s">
        <v>279</v>
      </c>
      <c r="I14" s="3" t="s">
        <v>60</v>
      </c>
      <c r="J14" s="3"/>
      <c r="K14" s="3"/>
    </row>
    <row r="15" ht="48" spans="1:11">
      <c r="A15" s="32">
        <v>13</v>
      </c>
      <c r="B15" s="32" t="s">
        <v>277</v>
      </c>
      <c r="C15" s="32" t="s">
        <v>19</v>
      </c>
      <c r="D15" s="32" t="s">
        <v>315</v>
      </c>
      <c r="E15" s="32" t="s">
        <v>998</v>
      </c>
      <c r="F15" s="32" t="s">
        <v>317</v>
      </c>
      <c r="G15" s="32">
        <v>150</v>
      </c>
      <c r="H15" s="32" t="s">
        <v>318</v>
      </c>
      <c r="I15" s="3" t="s">
        <v>19</v>
      </c>
      <c r="J15" s="3"/>
      <c r="K15" s="3"/>
    </row>
    <row r="16" ht="60" spans="1:11">
      <c r="A16" s="32">
        <v>14</v>
      </c>
      <c r="B16" s="32" t="s">
        <v>277</v>
      </c>
      <c r="C16" s="32" t="s">
        <v>19</v>
      </c>
      <c r="D16" s="32" t="s">
        <v>319</v>
      </c>
      <c r="E16" s="32" t="s">
        <v>999</v>
      </c>
      <c r="F16" s="32" t="s">
        <v>321</v>
      </c>
      <c r="G16" s="32">
        <v>150</v>
      </c>
      <c r="H16" s="32" t="s">
        <v>322</v>
      </c>
      <c r="I16" s="3" t="s">
        <v>19</v>
      </c>
      <c r="J16" s="3"/>
      <c r="K16" s="3"/>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2:I359"/>
  <sheetViews>
    <sheetView workbookViewId="0">
      <selection activeCell="G1" sqref="A$1:I$1048576"/>
    </sheetView>
  </sheetViews>
  <sheetFormatPr defaultColWidth="9" defaultRowHeight="13.5"/>
  <cols>
    <col min="1" max="9" width="18.6333333333333" customWidth="1"/>
  </cols>
  <sheetData>
    <row r="2" spans="1:9">
      <c r="A2" s="23" t="s">
        <v>0</v>
      </c>
      <c r="B2" s="24"/>
      <c r="C2" s="24"/>
      <c r="D2" s="24"/>
      <c r="E2" s="24"/>
      <c r="F2" s="24"/>
      <c r="G2" s="24"/>
      <c r="H2" s="24"/>
      <c r="I2" s="24"/>
    </row>
    <row r="3" spans="1:9">
      <c r="A3" s="23"/>
      <c r="B3" s="24"/>
      <c r="C3" s="24"/>
      <c r="D3" s="24"/>
      <c r="E3" s="24"/>
      <c r="F3" s="24"/>
      <c r="G3" s="24"/>
      <c r="H3" s="24"/>
      <c r="I3" s="24"/>
    </row>
    <row r="4" ht="22.5" spans="1:9">
      <c r="A4" s="25"/>
      <c r="B4" s="26"/>
      <c r="C4" s="26"/>
      <c r="D4" s="26"/>
      <c r="E4" s="26"/>
      <c r="F4" s="26"/>
      <c r="G4" s="26"/>
      <c r="H4" s="26"/>
      <c r="I4" s="26"/>
    </row>
    <row r="5" ht="30" customHeight="1" spans="1:9">
      <c r="A5" s="27" t="s">
        <v>1</v>
      </c>
      <c r="B5" s="27" t="s">
        <v>2</v>
      </c>
      <c r="C5" s="27" t="s">
        <v>3</v>
      </c>
      <c r="D5" s="27" t="s">
        <v>4</v>
      </c>
      <c r="E5" s="27" t="s">
        <v>5</v>
      </c>
      <c r="F5" s="27" t="s">
        <v>6</v>
      </c>
      <c r="G5" s="27" t="s">
        <v>7</v>
      </c>
      <c r="H5" s="27" t="s">
        <v>8</v>
      </c>
      <c r="I5" s="28" t="s">
        <v>9</v>
      </c>
    </row>
    <row r="6" ht="30" hidden="1" customHeight="1" spans="1:9">
      <c r="A6" s="3">
        <v>1</v>
      </c>
      <c r="B6" s="3" t="s">
        <v>34</v>
      </c>
      <c r="C6" s="3" t="s">
        <v>35</v>
      </c>
      <c r="D6" s="3" t="s">
        <v>36</v>
      </c>
      <c r="E6" s="3" t="s">
        <v>37</v>
      </c>
      <c r="F6" s="3" t="s">
        <v>34</v>
      </c>
      <c r="G6" s="3">
        <v>100</v>
      </c>
      <c r="H6" s="3" t="s">
        <v>38</v>
      </c>
      <c r="I6" s="7" t="s">
        <v>39</v>
      </c>
    </row>
    <row r="7" ht="30" hidden="1" customHeight="1" spans="1:9">
      <c r="A7" s="3">
        <v>2</v>
      </c>
      <c r="B7" s="3" t="s">
        <v>34</v>
      </c>
      <c r="C7" s="3" t="s">
        <v>40</v>
      </c>
      <c r="D7" s="3" t="s">
        <v>41</v>
      </c>
      <c r="E7" s="3" t="s">
        <v>42</v>
      </c>
      <c r="F7" s="3" t="s">
        <v>34</v>
      </c>
      <c r="G7" s="3">
        <v>60</v>
      </c>
      <c r="H7" s="3" t="s">
        <v>38</v>
      </c>
      <c r="I7" s="7" t="s">
        <v>27</v>
      </c>
    </row>
    <row r="8" ht="30" customHeight="1" spans="1:9">
      <c r="A8" s="3">
        <v>3</v>
      </c>
      <c r="B8" s="3" t="s">
        <v>34</v>
      </c>
      <c r="C8" s="3" t="s">
        <v>43</v>
      </c>
      <c r="D8" s="3" t="s">
        <v>44</v>
      </c>
      <c r="E8" s="3" t="s">
        <v>45</v>
      </c>
      <c r="F8" s="3" t="s">
        <v>46</v>
      </c>
      <c r="G8" s="3">
        <v>100</v>
      </c>
      <c r="H8" s="3" t="s">
        <v>38</v>
      </c>
      <c r="I8" s="7" t="s">
        <v>47</v>
      </c>
    </row>
    <row r="9" ht="30" hidden="1" customHeight="1" spans="1:9">
      <c r="A9" s="3">
        <v>4</v>
      </c>
      <c r="B9" s="3" t="s">
        <v>34</v>
      </c>
      <c r="C9" s="3" t="s">
        <v>43</v>
      </c>
      <c r="D9" s="3" t="s">
        <v>49</v>
      </c>
      <c r="E9" s="3" t="s">
        <v>50</v>
      </c>
      <c r="F9" s="3" t="s">
        <v>46</v>
      </c>
      <c r="G9" s="3">
        <v>640</v>
      </c>
      <c r="H9" s="3" t="s">
        <v>38</v>
      </c>
      <c r="I9" s="7" t="s">
        <v>51</v>
      </c>
    </row>
    <row r="10" ht="30" hidden="1" customHeight="1" spans="1:9">
      <c r="A10" s="3">
        <v>5</v>
      </c>
      <c r="B10" s="3" t="s">
        <v>34</v>
      </c>
      <c r="C10" s="3" t="s">
        <v>43</v>
      </c>
      <c r="D10" s="3" t="s">
        <v>52</v>
      </c>
      <c r="E10" s="3" t="s">
        <v>53</v>
      </c>
      <c r="F10" s="3" t="s">
        <v>46</v>
      </c>
      <c r="G10" s="3">
        <v>310</v>
      </c>
      <c r="H10" s="3" t="s">
        <v>38</v>
      </c>
      <c r="I10" s="7" t="s">
        <v>54</v>
      </c>
    </row>
    <row r="11" ht="30" hidden="1" customHeight="1" spans="1:9">
      <c r="A11" s="3">
        <v>6</v>
      </c>
      <c r="B11" s="3" t="s">
        <v>34</v>
      </c>
      <c r="C11" s="3" t="s">
        <v>55</v>
      </c>
      <c r="D11" s="3" t="s">
        <v>56</v>
      </c>
      <c r="E11" s="3" t="s">
        <v>57</v>
      </c>
      <c r="F11" s="3" t="s">
        <v>58</v>
      </c>
      <c r="G11" s="3">
        <v>300</v>
      </c>
      <c r="H11" s="3" t="s">
        <v>59</v>
      </c>
      <c r="I11" s="7" t="s">
        <v>60</v>
      </c>
    </row>
    <row r="12" ht="30" hidden="1" customHeight="1" spans="1:9">
      <c r="A12" s="3">
        <v>7</v>
      </c>
      <c r="B12" s="3" t="s">
        <v>34</v>
      </c>
      <c r="C12" s="3" t="s">
        <v>55</v>
      </c>
      <c r="D12" s="3" t="s">
        <v>61</v>
      </c>
      <c r="E12" s="3" t="s">
        <v>62</v>
      </c>
      <c r="F12" s="3" t="s">
        <v>63</v>
      </c>
      <c r="G12" s="3">
        <v>230</v>
      </c>
      <c r="H12" s="3" t="s">
        <v>38</v>
      </c>
      <c r="I12" s="7" t="s">
        <v>19</v>
      </c>
    </row>
    <row r="13" ht="30" hidden="1" customHeight="1" spans="1:9">
      <c r="A13" s="3">
        <v>8</v>
      </c>
      <c r="B13" s="3" t="s">
        <v>34</v>
      </c>
      <c r="C13" s="3" t="s">
        <v>55</v>
      </c>
      <c r="D13" s="3" t="s">
        <v>64</v>
      </c>
      <c r="E13" s="3" t="s">
        <v>65</v>
      </c>
      <c r="F13" s="3" t="s">
        <v>66</v>
      </c>
      <c r="G13" s="3">
        <v>310</v>
      </c>
      <c r="H13" s="3" t="s">
        <v>38</v>
      </c>
      <c r="I13" s="7" t="s">
        <v>19</v>
      </c>
    </row>
    <row r="14" ht="30" hidden="1" customHeight="1" spans="1:9">
      <c r="A14" s="3">
        <v>9</v>
      </c>
      <c r="B14" s="3" t="s">
        <v>34</v>
      </c>
      <c r="C14" s="3" t="s">
        <v>67</v>
      </c>
      <c r="D14" s="3" t="s">
        <v>68</v>
      </c>
      <c r="E14" s="3" t="s">
        <v>69</v>
      </c>
      <c r="F14" s="3" t="s">
        <v>66</v>
      </c>
      <c r="G14" s="3">
        <v>420.4</v>
      </c>
      <c r="H14" s="3" t="s">
        <v>38</v>
      </c>
      <c r="I14" s="7" t="s">
        <v>60</v>
      </c>
    </row>
    <row r="15" ht="30" hidden="1" customHeight="1" spans="1:9">
      <c r="A15" s="3">
        <v>10</v>
      </c>
      <c r="B15" s="3" t="s">
        <v>34</v>
      </c>
      <c r="C15" s="3" t="s">
        <v>67</v>
      </c>
      <c r="D15" s="3" t="s">
        <v>70</v>
      </c>
      <c r="E15" s="3" t="s">
        <v>71</v>
      </c>
      <c r="F15" s="3" t="s">
        <v>46</v>
      </c>
      <c r="G15" s="3">
        <v>260</v>
      </c>
      <c r="H15" s="3" t="s">
        <v>38</v>
      </c>
      <c r="I15" s="7" t="s">
        <v>54</v>
      </c>
    </row>
    <row r="16" ht="30" hidden="1" customHeight="1" spans="1:9">
      <c r="A16" s="3">
        <v>11</v>
      </c>
      <c r="B16" s="3" t="s">
        <v>73</v>
      </c>
      <c r="C16" s="3" t="s">
        <v>19</v>
      </c>
      <c r="D16" s="3" t="s">
        <v>74</v>
      </c>
      <c r="E16" s="3" t="s">
        <v>75</v>
      </c>
      <c r="F16" s="3" t="s">
        <v>73</v>
      </c>
      <c r="G16" s="3">
        <v>200</v>
      </c>
      <c r="H16" s="3" t="s">
        <v>76</v>
      </c>
      <c r="I16" s="7" t="s">
        <v>19</v>
      </c>
    </row>
    <row r="17" ht="30" hidden="1" customHeight="1" spans="1:9">
      <c r="A17" s="3">
        <v>12</v>
      </c>
      <c r="B17" s="3" t="s">
        <v>73</v>
      </c>
      <c r="C17" s="3" t="s">
        <v>27</v>
      </c>
      <c r="D17" s="3" t="s">
        <v>77</v>
      </c>
      <c r="E17" s="3" t="s">
        <v>78</v>
      </c>
      <c r="F17" s="3" t="s">
        <v>73</v>
      </c>
      <c r="G17" s="3">
        <v>15</v>
      </c>
      <c r="H17" s="3" t="s">
        <v>76</v>
      </c>
      <c r="I17" s="7" t="s">
        <v>27</v>
      </c>
    </row>
    <row r="18" ht="30" hidden="1" customHeight="1" spans="1:9">
      <c r="A18" s="3">
        <v>13</v>
      </c>
      <c r="B18" s="3" t="s">
        <v>73</v>
      </c>
      <c r="C18" s="3" t="s">
        <v>79</v>
      </c>
      <c r="D18" s="3" t="s">
        <v>80</v>
      </c>
      <c r="E18" s="3" t="s">
        <v>81</v>
      </c>
      <c r="F18" s="3" t="s">
        <v>82</v>
      </c>
      <c r="G18" s="3">
        <v>400</v>
      </c>
      <c r="H18" s="3" t="s">
        <v>76</v>
      </c>
      <c r="I18" s="7" t="s">
        <v>54</v>
      </c>
    </row>
    <row r="19" ht="30" hidden="1" customHeight="1" spans="1:9">
      <c r="A19" s="3">
        <v>14</v>
      </c>
      <c r="B19" s="3" t="s">
        <v>73</v>
      </c>
      <c r="C19" s="3" t="s">
        <v>79</v>
      </c>
      <c r="D19" s="3" t="s">
        <v>83</v>
      </c>
      <c r="E19" s="3" t="s">
        <v>84</v>
      </c>
      <c r="F19" s="3" t="s">
        <v>85</v>
      </c>
      <c r="G19" s="3">
        <v>300</v>
      </c>
      <c r="H19" s="3" t="s">
        <v>76</v>
      </c>
      <c r="I19" s="7" t="s">
        <v>54</v>
      </c>
    </row>
    <row r="20" ht="30" hidden="1" customHeight="1" spans="1:9">
      <c r="A20" s="3">
        <v>15</v>
      </c>
      <c r="B20" s="3" t="s">
        <v>73</v>
      </c>
      <c r="C20" s="3" t="s">
        <v>79</v>
      </c>
      <c r="D20" s="3" t="s">
        <v>86</v>
      </c>
      <c r="E20" s="3" t="s">
        <v>87</v>
      </c>
      <c r="F20" s="3" t="s">
        <v>88</v>
      </c>
      <c r="G20" s="3">
        <v>60</v>
      </c>
      <c r="H20" s="3" t="s">
        <v>76</v>
      </c>
      <c r="I20" s="7" t="s">
        <v>51</v>
      </c>
    </row>
    <row r="21" ht="30" hidden="1" customHeight="1" spans="1:9">
      <c r="A21" s="3">
        <v>16</v>
      </c>
      <c r="B21" s="3" t="s">
        <v>73</v>
      </c>
      <c r="C21" s="3" t="s">
        <v>79</v>
      </c>
      <c r="D21" s="3" t="s">
        <v>89</v>
      </c>
      <c r="E21" s="3" t="s">
        <v>90</v>
      </c>
      <c r="F21" s="3" t="s">
        <v>88</v>
      </c>
      <c r="G21" s="3">
        <v>150</v>
      </c>
      <c r="H21" s="3" t="s">
        <v>76</v>
      </c>
      <c r="I21" s="7" t="s">
        <v>54</v>
      </c>
    </row>
    <row r="22" ht="30" hidden="1" customHeight="1" spans="1:9">
      <c r="A22" s="3">
        <v>17</v>
      </c>
      <c r="B22" s="3" t="s">
        <v>73</v>
      </c>
      <c r="C22" s="3" t="s">
        <v>79</v>
      </c>
      <c r="D22" s="3" t="s">
        <v>91</v>
      </c>
      <c r="E22" s="3" t="s">
        <v>92</v>
      </c>
      <c r="F22" s="3" t="s">
        <v>88</v>
      </c>
      <c r="G22" s="3">
        <v>800</v>
      </c>
      <c r="H22" s="3" t="s">
        <v>76</v>
      </c>
      <c r="I22" s="7" t="s">
        <v>93</v>
      </c>
    </row>
    <row r="23" ht="30" hidden="1" customHeight="1" spans="1:9">
      <c r="A23" s="3">
        <v>18</v>
      </c>
      <c r="B23" s="3" t="s">
        <v>73</v>
      </c>
      <c r="C23" s="3" t="s">
        <v>79</v>
      </c>
      <c r="D23" s="3" t="s">
        <v>94</v>
      </c>
      <c r="E23" s="3" t="s">
        <v>95</v>
      </c>
      <c r="F23" s="3" t="s">
        <v>88</v>
      </c>
      <c r="G23" s="3">
        <v>150</v>
      </c>
      <c r="H23" s="3" t="s">
        <v>76</v>
      </c>
      <c r="I23" s="7" t="s">
        <v>54</v>
      </c>
    </row>
    <row r="24" ht="30" hidden="1" customHeight="1" spans="1:9">
      <c r="A24" s="3">
        <v>19</v>
      </c>
      <c r="B24" s="3" t="s">
        <v>73</v>
      </c>
      <c r="C24" s="3" t="s">
        <v>79</v>
      </c>
      <c r="D24" s="3" t="s">
        <v>96</v>
      </c>
      <c r="E24" s="3" t="s">
        <v>97</v>
      </c>
      <c r="F24" s="3" t="s">
        <v>88</v>
      </c>
      <c r="G24" s="3">
        <v>300</v>
      </c>
      <c r="H24" s="3" t="s">
        <v>76</v>
      </c>
      <c r="I24" s="7" t="s">
        <v>54</v>
      </c>
    </row>
    <row r="25" ht="30" hidden="1" customHeight="1" spans="1:9">
      <c r="A25" s="3">
        <v>20</v>
      </c>
      <c r="B25" s="3" t="s">
        <v>73</v>
      </c>
      <c r="C25" s="3" t="s">
        <v>67</v>
      </c>
      <c r="D25" s="3" t="s">
        <v>98</v>
      </c>
      <c r="E25" s="3" t="s">
        <v>99</v>
      </c>
      <c r="F25" s="3" t="s">
        <v>88</v>
      </c>
      <c r="G25" s="3">
        <v>50</v>
      </c>
      <c r="H25" s="3" t="s">
        <v>76</v>
      </c>
      <c r="I25" s="7" t="s">
        <v>60</v>
      </c>
    </row>
    <row r="26" ht="30" hidden="1" customHeight="1" spans="1:9">
      <c r="A26" s="3">
        <v>21</v>
      </c>
      <c r="B26" s="3" t="s">
        <v>73</v>
      </c>
      <c r="C26" s="3" t="s">
        <v>67</v>
      </c>
      <c r="D26" s="3" t="s">
        <v>100</v>
      </c>
      <c r="E26" s="3" t="s">
        <v>101</v>
      </c>
      <c r="F26" s="3" t="s">
        <v>82</v>
      </c>
      <c r="G26" s="3">
        <v>50</v>
      </c>
      <c r="H26" s="3" t="s">
        <v>76</v>
      </c>
      <c r="I26" s="7" t="s">
        <v>54</v>
      </c>
    </row>
    <row r="27" ht="30" hidden="1" customHeight="1" spans="1:9">
      <c r="A27" s="3">
        <v>22</v>
      </c>
      <c r="B27" s="3" t="s">
        <v>73</v>
      </c>
      <c r="C27" s="3" t="s">
        <v>35</v>
      </c>
      <c r="D27" s="3" t="s">
        <v>102</v>
      </c>
      <c r="E27" s="3" t="s">
        <v>103</v>
      </c>
      <c r="F27" s="3"/>
      <c r="G27" s="3">
        <v>30</v>
      </c>
      <c r="H27" s="3" t="s">
        <v>76</v>
      </c>
      <c r="I27" s="7" t="s">
        <v>39</v>
      </c>
    </row>
    <row r="28" ht="30" hidden="1" customHeight="1" spans="1:9">
      <c r="A28" s="3">
        <v>23</v>
      </c>
      <c r="B28" s="3" t="s">
        <v>105</v>
      </c>
      <c r="C28" s="3" t="s">
        <v>106</v>
      </c>
      <c r="D28" s="3" t="s">
        <v>107</v>
      </c>
      <c r="E28" s="3" t="s">
        <v>108</v>
      </c>
      <c r="F28" s="3" t="s">
        <v>105</v>
      </c>
      <c r="G28" s="3">
        <v>100</v>
      </c>
      <c r="H28" s="3" t="s">
        <v>109</v>
      </c>
      <c r="I28" s="7" t="s">
        <v>39</v>
      </c>
    </row>
    <row r="29" ht="30" hidden="1" customHeight="1" spans="1:9">
      <c r="A29" s="3">
        <v>24</v>
      </c>
      <c r="B29" s="3" t="s">
        <v>105</v>
      </c>
      <c r="C29" s="3" t="s">
        <v>27</v>
      </c>
      <c r="D29" s="3" t="s">
        <v>110</v>
      </c>
      <c r="E29" s="3" t="s">
        <v>108</v>
      </c>
      <c r="F29" s="3" t="s">
        <v>105</v>
      </c>
      <c r="G29" s="3">
        <v>20</v>
      </c>
      <c r="H29" s="3" t="s">
        <v>109</v>
      </c>
      <c r="I29" s="7" t="s">
        <v>27</v>
      </c>
    </row>
    <row r="30" ht="30" customHeight="1" spans="1:9">
      <c r="A30" s="3">
        <v>25</v>
      </c>
      <c r="B30" s="3" t="s">
        <v>105</v>
      </c>
      <c r="C30" s="3" t="s">
        <v>79</v>
      </c>
      <c r="D30" s="3" t="s">
        <v>111</v>
      </c>
      <c r="E30" s="3" t="s">
        <v>112</v>
      </c>
      <c r="F30" s="3" t="s">
        <v>113</v>
      </c>
      <c r="G30" s="3">
        <v>90</v>
      </c>
      <c r="H30" s="3" t="s">
        <v>109</v>
      </c>
      <c r="I30" s="7" t="s">
        <v>47</v>
      </c>
    </row>
    <row r="31" ht="30" customHeight="1" spans="1:9">
      <c r="A31" s="3">
        <v>26</v>
      </c>
      <c r="B31" s="3" t="s">
        <v>105</v>
      </c>
      <c r="C31" s="3" t="s">
        <v>79</v>
      </c>
      <c r="D31" s="3" t="s">
        <v>114</v>
      </c>
      <c r="E31" s="3" t="s">
        <v>115</v>
      </c>
      <c r="F31" s="3" t="s">
        <v>116</v>
      </c>
      <c r="G31" s="3">
        <v>50</v>
      </c>
      <c r="H31" s="3" t="s">
        <v>109</v>
      </c>
      <c r="I31" s="7" t="s">
        <v>47</v>
      </c>
    </row>
    <row r="32" ht="30" customHeight="1" spans="1:9">
      <c r="A32" s="3">
        <v>27</v>
      </c>
      <c r="B32" s="3" t="s">
        <v>105</v>
      </c>
      <c r="C32" s="3" t="s">
        <v>79</v>
      </c>
      <c r="D32" s="3" t="s">
        <v>117</v>
      </c>
      <c r="E32" s="3" t="s">
        <v>118</v>
      </c>
      <c r="F32" s="3" t="s">
        <v>119</v>
      </c>
      <c r="G32" s="3">
        <v>300</v>
      </c>
      <c r="H32" s="3" t="s">
        <v>109</v>
      </c>
      <c r="I32" s="7" t="s">
        <v>47</v>
      </c>
    </row>
    <row r="33" ht="30" hidden="1" customHeight="1" spans="1:9">
      <c r="A33" s="3">
        <v>28</v>
      </c>
      <c r="B33" s="3" t="s">
        <v>105</v>
      </c>
      <c r="C33" s="3" t="s">
        <v>79</v>
      </c>
      <c r="D33" s="3" t="s">
        <v>120</v>
      </c>
      <c r="E33" s="3" t="s">
        <v>121</v>
      </c>
      <c r="F33" s="3" t="s">
        <v>105</v>
      </c>
      <c r="G33" s="3">
        <v>175</v>
      </c>
      <c r="H33" s="3" t="s">
        <v>109</v>
      </c>
      <c r="I33" s="7" t="s">
        <v>54</v>
      </c>
    </row>
    <row r="34" ht="30" hidden="1" customHeight="1" spans="1:9">
      <c r="A34" s="3">
        <v>29</v>
      </c>
      <c r="B34" s="3" t="s">
        <v>105</v>
      </c>
      <c r="C34" s="3" t="s">
        <v>79</v>
      </c>
      <c r="D34" s="3" t="s">
        <v>122</v>
      </c>
      <c r="E34" s="3" t="s">
        <v>123</v>
      </c>
      <c r="F34" s="3" t="s">
        <v>105</v>
      </c>
      <c r="G34" s="3">
        <v>650</v>
      </c>
      <c r="H34" s="3" t="s">
        <v>109</v>
      </c>
      <c r="I34" s="7" t="s">
        <v>54</v>
      </c>
    </row>
    <row r="35" ht="30" customHeight="1" spans="1:9">
      <c r="A35" s="3">
        <v>30</v>
      </c>
      <c r="B35" s="3" t="s">
        <v>105</v>
      </c>
      <c r="C35" s="3" t="s">
        <v>79</v>
      </c>
      <c r="D35" s="3" t="s">
        <v>125</v>
      </c>
      <c r="E35" s="3" t="s">
        <v>126</v>
      </c>
      <c r="F35" s="3" t="s">
        <v>127</v>
      </c>
      <c r="G35" s="3">
        <v>50</v>
      </c>
      <c r="H35" s="3" t="s">
        <v>109</v>
      </c>
      <c r="I35" s="7" t="s">
        <v>47</v>
      </c>
    </row>
    <row r="36" ht="30" hidden="1" customHeight="1" spans="1:9">
      <c r="A36" s="3">
        <v>31</v>
      </c>
      <c r="B36" s="3" t="s">
        <v>105</v>
      </c>
      <c r="C36" s="3" t="s">
        <v>79</v>
      </c>
      <c r="D36" s="3" t="s">
        <v>128</v>
      </c>
      <c r="E36" s="3" t="s">
        <v>129</v>
      </c>
      <c r="F36" s="3" t="s">
        <v>105</v>
      </c>
      <c r="G36" s="3">
        <v>35</v>
      </c>
      <c r="H36" s="3" t="s">
        <v>109</v>
      </c>
      <c r="I36" s="7" t="s">
        <v>51</v>
      </c>
    </row>
    <row r="37" ht="30" hidden="1" customHeight="1" spans="1:9">
      <c r="A37" s="3">
        <v>32</v>
      </c>
      <c r="B37" s="3" t="s">
        <v>105</v>
      </c>
      <c r="C37" s="3" t="s">
        <v>79</v>
      </c>
      <c r="D37" s="3" t="s">
        <v>130</v>
      </c>
      <c r="E37" s="3" t="s">
        <v>131</v>
      </c>
      <c r="F37" s="3" t="s">
        <v>105</v>
      </c>
      <c r="G37" s="3">
        <v>35</v>
      </c>
      <c r="H37" s="3" t="s">
        <v>109</v>
      </c>
      <c r="I37" s="7" t="s">
        <v>132</v>
      </c>
    </row>
    <row r="38" ht="30" customHeight="1" spans="1:9">
      <c r="A38" s="3">
        <v>33</v>
      </c>
      <c r="B38" s="3" t="s">
        <v>105</v>
      </c>
      <c r="C38" s="3" t="s">
        <v>79</v>
      </c>
      <c r="D38" s="3" t="s">
        <v>133</v>
      </c>
      <c r="E38" s="3" t="s">
        <v>134</v>
      </c>
      <c r="F38" s="3" t="s">
        <v>135</v>
      </c>
      <c r="G38" s="3">
        <v>200</v>
      </c>
      <c r="H38" s="3" t="s">
        <v>109</v>
      </c>
      <c r="I38" s="7" t="s">
        <v>47</v>
      </c>
    </row>
    <row r="39" ht="30" hidden="1" customHeight="1" spans="1:9">
      <c r="A39" s="3">
        <v>34</v>
      </c>
      <c r="B39" s="3" t="s">
        <v>105</v>
      </c>
      <c r="C39" s="3" t="s">
        <v>67</v>
      </c>
      <c r="D39" s="3" t="s">
        <v>136</v>
      </c>
      <c r="E39" s="3" t="s">
        <v>137</v>
      </c>
      <c r="F39" s="3" t="s">
        <v>138</v>
      </c>
      <c r="G39" s="3">
        <v>100</v>
      </c>
      <c r="H39" s="3" t="s">
        <v>109</v>
      </c>
      <c r="I39" s="7" t="s">
        <v>54</v>
      </c>
    </row>
    <row r="40" ht="30" hidden="1" customHeight="1" spans="1:9">
      <c r="A40" s="3">
        <v>35</v>
      </c>
      <c r="B40" s="3" t="s">
        <v>105</v>
      </c>
      <c r="C40" s="3" t="s">
        <v>67</v>
      </c>
      <c r="D40" s="3" t="s">
        <v>139</v>
      </c>
      <c r="E40" s="3" t="s">
        <v>140</v>
      </c>
      <c r="F40" s="3" t="s">
        <v>141</v>
      </c>
      <c r="G40" s="3">
        <v>100</v>
      </c>
      <c r="H40" s="3" t="s">
        <v>109</v>
      </c>
      <c r="I40" s="7" t="s">
        <v>60</v>
      </c>
    </row>
    <row r="41" ht="30" hidden="1" customHeight="1" spans="1:9">
      <c r="A41" s="3">
        <v>36</v>
      </c>
      <c r="B41" s="3" t="s">
        <v>105</v>
      </c>
      <c r="C41" s="3" t="s">
        <v>142</v>
      </c>
      <c r="D41" s="3" t="s">
        <v>143</v>
      </c>
      <c r="E41" s="3" t="s">
        <v>108</v>
      </c>
      <c r="F41" s="3" t="s">
        <v>105</v>
      </c>
      <c r="G41" s="3">
        <v>130</v>
      </c>
      <c r="H41" s="3" t="s">
        <v>109</v>
      </c>
      <c r="I41" s="7" t="s">
        <v>19</v>
      </c>
    </row>
    <row r="42" ht="30" hidden="1" customHeight="1" spans="1:9">
      <c r="A42" s="3">
        <v>37</v>
      </c>
      <c r="B42" s="3" t="s">
        <v>145</v>
      </c>
      <c r="C42" s="3" t="s">
        <v>35</v>
      </c>
      <c r="D42" s="3" t="s">
        <v>146</v>
      </c>
      <c r="E42" s="6"/>
      <c r="F42" s="3" t="s">
        <v>145</v>
      </c>
      <c r="G42" s="3">
        <v>61.2</v>
      </c>
      <c r="H42" s="3" t="s">
        <v>147</v>
      </c>
      <c r="I42" s="10" t="s">
        <v>39</v>
      </c>
    </row>
    <row r="43" ht="30" hidden="1" customHeight="1" spans="1:9">
      <c r="A43" s="3">
        <v>38</v>
      </c>
      <c r="B43" s="3" t="s">
        <v>145</v>
      </c>
      <c r="C43" s="3" t="s">
        <v>27</v>
      </c>
      <c r="D43" s="3" t="s">
        <v>148</v>
      </c>
      <c r="E43" s="6"/>
      <c r="F43" s="3" t="s">
        <v>145</v>
      </c>
      <c r="G43" s="3">
        <v>40</v>
      </c>
      <c r="H43" s="3" t="s">
        <v>147</v>
      </c>
      <c r="I43" s="10" t="s">
        <v>27</v>
      </c>
    </row>
    <row r="44" ht="30" customHeight="1" spans="1:9">
      <c r="A44" s="3">
        <v>39</v>
      </c>
      <c r="B44" s="3" t="s">
        <v>145</v>
      </c>
      <c r="C44" s="3" t="s">
        <v>79</v>
      </c>
      <c r="D44" s="3" t="s">
        <v>149</v>
      </c>
      <c r="E44" s="3" t="s">
        <v>150</v>
      </c>
      <c r="F44" s="3" t="s">
        <v>151</v>
      </c>
      <c r="G44" s="3">
        <v>90</v>
      </c>
      <c r="H44" s="3" t="s">
        <v>147</v>
      </c>
      <c r="I44" s="10" t="s">
        <v>47</v>
      </c>
    </row>
    <row r="45" ht="30" customHeight="1" spans="1:9">
      <c r="A45" s="3">
        <v>40</v>
      </c>
      <c r="B45" s="3" t="s">
        <v>145</v>
      </c>
      <c r="C45" s="3" t="s">
        <v>79</v>
      </c>
      <c r="D45" s="3" t="s">
        <v>152</v>
      </c>
      <c r="E45" s="3" t="s">
        <v>153</v>
      </c>
      <c r="F45" s="3" t="s">
        <v>154</v>
      </c>
      <c r="G45" s="3">
        <v>250</v>
      </c>
      <c r="H45" s="3" t="s">
        <v>147</v>
      </c>
      <c r="I45" s="10" t="s">
        <v>47</v>
      </c>
    </row>
    <row r="46" ht="30" hidden="1" customHeight="1" spans="1:9">
      <c r="A46" s="3">
        <v>41</v>
      </c>
      <c r="B46" s="3" t="s">
        <v>145</v>
      </c>
      <c r="C46" s="3" t="s">
        <v>79</v>
      </c>
      <c r="D46" s="3" t="s">
        <v>155</v>
      </c>
      <c r="E46" s="3" t="s">
        <v>156</v>
      </c>
      <c r="F46" s="3" t="s">
        <v>157</v>
      </c>
      <c r="G46" s="3">
        <v>84</v>
      </c>
      <c r="H46" s="3" t="s">
        <v>147</v>
      </c>
      <c r="I46" s="10" t="s">
        <v>51</v>
      </c>
    </row>
    <row r="47" ht="30" hidden="1" customHeight="1" spans="1:9">
      <c r="A47" s="3">
        <v>42</v>
      </c>
      <c r="B47" s="3" t="s">
        <v>145</v>
      </c>
      <c r="C47" s="3" t="s">
        <v>79</v>
      </c>
      <c r="D47" s="3" t="s">
        <v>158</v>
      </c>
      <c r="E47" s="3" t="s">
        <v>159</v>
      </c>
      <c r="F47" s="3" t="s">
        <v>157</v>
      </c>
      <c r="G47" s="3">
        <v>30</v>
      </c>
      <c r="H47" s="3" t="s">
        <v>147</v>
      </c>
      <c r="I47" s="10" t="s">
        <v>54</v>
      </c>
    </row>
    <row r="48" ht="30" hidden="1" customHeight="1" spans="1:9">
      <c r="A48" s="3">
        <v>43</v>
      </c>
      <c r="B48" s="3" t="s">
        <v>145</v>
      </c>
      <c r="C48" s="3" t="s">
        <v>79</v>
      </c>
      <c r="D48" s="3" t="s">
        <v>160</v>
      </c>
      <c r="E48" s="3" t="s">
        <v>161</v>
      </c>
      <c r="F48" s="3" t="s">
        <v>157</v>
      </c>
      <c r="G48" s="3">
        <v>200</v>
      </c>
      <c r="H48" s="3" t="s">
        <v>147</v>
      </c>
      <c r="I48" s="10" t="s">
        <v>54</v>
      </c>
    </row>
    <row r="49" ht="30" hidden="1" customHeight="1" spans="1:9">
      <c r="A49" s="3">
        <v>44</v>
      </c>
      <c r="B49" s="3" t="s">
        <v>145</v>
      </c>
      <c r="C49" s="3" t="s">
        <v>79</v>
      </c>
      <c r="D49" s="3" t="s">
        <v>162</v>
      </c>
      <c r="E49" s="3" t="s">
        <v>163</v>
      </c>
      <c r="F49" s="3" t="s">
        <v>164</v>
      </c>
      <c r="G49" s="3">
        <v>54</v>
      </c>
      <c r="H49" s="3" t="s">
        <v>147</v>
      </c>
      <c r="I49" s="10" t="s">
        <v>54</v>
      </c>
    </row>
    <row r="50" ht="30" hidden="1" customHeight="1" spans="1:9">
      <c r="A50" s="3">
        <v>45</v>
      </c>
      <c r="B50" s="3" t="s">
        <v>145</v>
      </c>
      <c r="C50" s="3" t="s">
        <v>79</v>
      </c>
      <c r="D50" s="3" t="s">
        <v>165</v>
      </c>
      <c r="E50" s="3" t="s">
        <v>166</v>
      </c>
      <c r="F50" s="3" t="s">
        <v>157</v>
      </c>
      <c r="G50" s="3">
        <v>159.6</v>
      </c>
      <c r="H50" s="3" t="s">
        <v>147</v>
      </c>
      <c r="I50" s="10" t="s">
        <v>54</v>
      </c>
    </row>
    <row r="51" ht="30" hidden="1" customHeight="1" spans="1:9">
      <c r="A51" s="3">
        <v>46</v>
      </c>
      <c r="B51" s="3" t="s">
        <v>145</v>
      </c>
      <c r="C51" s="3" t="s">
        <v>79</v>
      </c>
      <c r="D51" s="3" t="s">
        <v>167</v>
      </c>
      <c r="E51" s="3" t="s">
        <v>168</v>
      </c>
      <c r="F51" s="3" t="s">
        <v>169</v>
      </c>
      <c r="G51" s="3">
        <v>67.2</v>
      </c>
      <c r="H51" s="7" t="s">
        <v>147</v>
      </c>
      <c r="I51" s="10" t="s">
        <v>54</v>
      </c>
    </row>
    <row r="52" ht="30" hidden="1" customHeight="1" spans="1:9">
      <c r="A52" s="3">
        <v>47</v>
      </c>
      <c r="B52" s="3" t="s">
        <v>145</v>
      </c>
      <c r="C52" s="3" t="s">
        <v>67</v>
      </c>
      <c r="D52" s="3" t="s">
        <v>170</v>
      </c>
      <c r="E52" s="3" t="s">
        <v>171</v>
      </c>
      <c r="F52" s="3" t="s">
        <v>172</v>
      </c>
      <c r="G52" s="3">
        <v>50</v>
      </c>
      <c r="H52" s="7" t="s">
        <v>147</v>
      </c>
      <c r="I52" s="10" t="s">
        <v>54</v>
      </c>
    </row>
    <row r="53" ht="30" hidden="1" customHeight="1" spans="1:9">
      <c r="A53" s="3">
        <v>48</v>
      </c>
      <c r="B53" s="3" t="s">
        <v>145</v>
      </c>
      <c r="C53" s="3" t="s">
        <v>67</v>
      </c>
      <c r="D53" s="3" t="s">
        <v>173</v>
      </c>
      <c r="E53" s="3" t="s">
        <v>174</v>
      </c>
      <c r="F53" s="3" t="s">
        <v>172</v>
      </c>
      <c r="G53" s="3">
        <v>347.2</v>
      </c>
      <c r="H53" s="7" t="s">
        <v>147</v>
      </c>
      <c r="I53" s="10" t="s">
        <v>60</v>
      </c>
    </row>
    <row r="54" ht="30" hidden="1" customHeight="1" spans="1:9">
      <c r="A54" s="3">
        <v>49</v>
      </c>
      <c r="B54" s="3" t="s">
        <v>145</v>
      </c>
      <c r="C54" s="3" t="s">
        <v>79</v>
      </c>
      <c r="D54" s="3" t="s">
        <v>175</v>
      </c>
      <c r="E54" s="3" t="s">
        <v>176</v>
      </c>
      <c r="F54" s="3" t="s">
        <v>177</v>
      </c>
      <c r="G54" s="3">
        <v>100</v>
      </c>
      <c r="H54" s="7" t="s">
        <v>147</v>
      </c>
      <c r="I54" s="10" t="s">
        <v>54</v>
      </c>
    </row>
    <row r="55" ht="30" customHeight="1" spans="1:9">
      <c r="A55" s="3">
        <v>50</v>
      </c>
      <c r="B55" s="3" t="s">
        <v>145</v>
      </c>
      <c r="C55" s="3" t="s">
        <v>79</v>
      </c>
      <c r="D55" s="3" t="s">
        <v>178</v>
      </c>
      <c r="E55" s="3" t="s">
        <v>179</v>
      </c>
      <c r="F55" s="3" t="s">
        <v>180</v>
      </c>
      <c r="G55" s="8">
        <v>109.6</v>
      </c>
      <c r="H55" s="7" t="s">
        <v>147</v>
      </c>
      <c r="I55" s="10" t="s">
        <v>47</v>
      </c>
    </row>
    <row r="56" ht="30" customHeight="1" spans="1:9">
      <c r="A56" s="3">
        <v>51</v>
      </c>
      <c r="B56" s="3" t="s">
        <v>145</v>
      </c>
      <c r="C56" s="3" t="s">
        <v>79</v>
      </c>
      <c r="D56" s="3" t="s">
        <v>181</v>
      </c>
      <c r="E56" s="3" t="s">
        <v>182</v>
      </c>
      <c r="F56" s="3" t="s">
        <v>183</v>
      </c>
      <c r="G56" s="17">
        <v>50</v>
      </c>
      <c r="H56" s="7" t="s">
        <v>147</v>
      </c>
      <c r="I56" s="10" t="s">
        <v>47</v>
      </c>
    </row>
    <row r="57" ht="30" customHeight="1" spans="1:9">
      <c r="A57" s="3">
        <v>52</v>
      </c>
      <c r="B57" s="3" t="s">
        <v>145</v>
      </c>
      <c r="C57" s="3" t="s">
        <v>19</v>
      </c>
      <c r="D57" s="3" t="s">
        <v>184</v>
      </c>
      <c r="E57" s="3" t="s">
        <v>185</v>
      </c>
      <c r="F57" s="3" t="s">
        <v>186</v>
      </c>
      <c r="G57" s="17">
        <v>30</v>
      </c>
      <c r="H57" s="7" t="s">
        <v>147</v>
      </c>
      <c r="I57" s="10" t="s">
        <v>47</v>
      </c>
    </row>
    <row r="58" ht="30" customHeight="1" spans="1:9">
      <c r="A58" s="3">
        <v>53</v>
      </c>
      <c r="B58" s="3" t="s">
        <v>145</v>
      </c>
      <c r="C58" s="3" t="s">
        <v>79</v>
      </c>
      <c r="D58" s="3" t="s">
        <v>187</v>
      </c>
      <c r="E58" s="3" t="s">
        <v>188</v>
      </c>
      <c r="F58" s="3" t="s">
        <v>189</v>
      </c>
      <c r="G58" s="17">
        <v>90</v>
      </c>
      <c r="H58" s="7" t="s">
        <v>147</v>
      </c>
      <c r="I58" s="10" t="s">
        <v>47</v>
      </c>
    </row>
    <row r="59" ht="30" customHeight="1" spans="1:9">
      <c r="A59" s="3">
        <v>54</v>
      </c>
      <c r="B59" s="3" t="s">
        <v>145</v>
      </c>
      <c r="C59" s="3" t="s">
        <v>79</v>
      </c>
      <c r="D59" s="3" t="s">
        <v>190</v>
      </c>
      <c r="E59" s="3" t="s">
        <v>191</v>
      </c>
      <c r="F59" s="3" t="s">
        <v>192</v>
      </c>
      <c r="G59" s="17">
        <v>25</v>
      </c>
      <c r="H59" s="7" t="s">
        <v>147</v>
      </c>
      <c r="I59" s="10" t="s">
        <v>47</v>
      </c>
    </row>
    <row r="60" ht="30" customHeight="1" spans="1:9">
      <c r="A60" s="3">
        <v>55</v>
      </c>
      <c r="B60" s="3" t="s">
        <v>145</v>
      </c>
      <c r="C60" s="3" t="s">
        <v>79</v>
      </c>
      <c r="D60" s="3" t="s">
        <v>193</v>
      </c>
      <c r="E60" s="3" t="s">
        <v>194</v>
      </c>
      <c r="F60" s="3" t="s">
        <v>195</v>
      </c>
      <c r="G60" s="8">
        <v>72</v>
      </c>
      <c r="H60" s="7" t="s">
        <v>147</v>
      </c>
      <c r="I60" s="10" t="s">
        <v>47</v>
      </c>
    </row>
    <row r="61" ht="30" customHeight="1" spans="1:9">
      <c r="A61" s="3">
        <v>56</v>
      </c>
      <c r="B61" s="3" t="s">
        <v>145</v>
      </c>
      <c r="C61" s="3" t="s">
        <v>79</v>
      </c>
      <c r="D61" s="3" t="s">
        <v>196</v>
      </c>
      <c r="E61" s="3" t="s">
        <v>197</v>
      </c>
      <c r="F61" s="3" t="s">
        <v>195</v>
      </c>
      <c r="G61" s="8">
        <v>90</v>
      </c>
      <c r="H61" s="7" t="s">
        <v>147</v>
      </c>
      <c r="I61" s="10" t="s">
        <v>47</v>
      </c>
    </row>
    <row r="62" ht="30" customHeight="1" spans="1:9">
      <c r="A62" s="3">
        <v>57</v>
      </c>
      <c r="B62" s="3" t="s">
        <v>145</v>
      </c>
      <c r="C62" s="3" t="s">
        <v>79</v>
      </c>
      <c r="D62" s="3" t="s">
        <v>198</v>
      </c>
      <c r="E62" s="3" t="s">
        <v>199</v>
      </c>
      <c r="F62" s="3" t="s">
        <v>200</v>
      </c>
      <c r="G62" s="17">
        <v>69</v>
      </c>
      <c r="H62" s="7" t="s">
        <v>147</v>
      </c>
      <c r="I62" s="10" t="s">
        <v>47</v>
      </c>
    </row>
    <row r="63" ht="30" hidden="1" customHeight="1" spans="1:9">
      <c r="A63" s="3">
        <v>58</v>
      </c>
      <c r="B63" s="3" t="s">
        <v>145</v>
      </c>
      <c r="C63" s="3" t="s">
        <v>79</v>
      </c>
      <c r="D63" s="3" t="s">
        <v>201</v>
      </c>
      <c r="E63" s="3" t="s">
        <v>202</v>
      </c>
      <c r="F63" s="3" t="s">
        <v>157</v>
      </c>
      <c r="G63" s="17">
        <v>250</v>
      </c>
      <c r="H63" s="7" t="s">
        <v>147</v>
      </c>
      <c r="I63" s="10" t="s">
        <v>54</v>
      </c>
    </row>
    <row r="64" ht="30" customHeight="1" spans="1:9">
      <c r="A64" s="3">
        <v>59</v>
      </c>
      <c r="B64" s="3" t="s">
        <v>145</v>
      </c>
      <c r="C64" s="3" t="s">
        <v>79</v>
      </c>
      <c r="D64" s="3" t="s">
        <v>203</v>
      </c>
      <c r="E64" s="3" t="s">
        <v>204</v>
      </c>
      <c r="F64" s="3" t="s">
        <v>205</v>
      </c>
      <c r="G64" s="17">
        <v>70</v>
      </c>
      <c r="H64" s="7" t="s">
        <v>147</v>
      </c>
      <c r="I64" s="10" t="s">
        <v>47</v>
      </c>
    </row>
    <row r="65" ht="30" hidden="1" customHeight="1" spans="1:9">
      <c r="A65" s="3">
        <v>60</v>
      </c>
      <c r="B65" s="3" t="s">
        <v>207</v>
      </c>
      <c r="C65" s="3" t="s">
        <v>35</v>
      </c>
      <c r="D65" s="3" t="s">
        <v>208</v>
      </c>
      <c r="E65" s="3" t="s">
        <v>209</v>
      </c>
      <c r="F65" s="3" t="s">
        <v>207</v>
      </c>
      <c r="G65" s="3">
        <v>60</v>
      </c>
      <c r="H65" s="3" t="s">
        <v>210</v>
      </c>
      <c r="I65" s="7" t="s">
        <v>39</v>
      </c>
    </row>
    <row r="66" ht="30" hidden="1" customHeight="1" spans="1:9">
      <c r="A66" s="3">
        <v>61</v>
      </c>
      <c r="B66" s="3" t="s">
        <v>207</v>
      </c>
      <c r="C66" s="3" t="s">
        <v>27</v>
      </c>
      <c r="D66" s="3" t="s">
        <v>211</v>
      </c>
      <c r="E66" s="3" t="s">
        <v>212</v>
      </c>
      <c r="F66" s="3" t="s">
        <v>207</v>
      </c>
      <c r="G66" s="3">
        <v>20</v>
      </c>
      <c r="H66" s="3" t="s">
        <v>210</v>
      </c>
      <c r="I66" s="7" t="s">
        <v>27</v>
      </c>
    </row>
    <row r="67" ht="30" customHeight="1" spans="1:9">
      <c r="A67" s="3">
        <v>62</v>
      </c>
      <c r="B67" s="3" t="s">
        <v>207</v>
      </c>
      <c r="C67" s="3" t="s">
        <v>213</v>
      </c>
      <c r="D67" s="3" t="s">
        <v>214</v>
      </c>
      <c r="E67" s="3" t="s">
        <v>215</v>
      </c>
      <c r="F67" s="3" t="s">
        <v>216</v>
      </c>
      <c r="G67" s="3">
        <v>100</v>
      </c>
      <c r="H67" s="3" t="s">
        <v>217</v>
      </c>
      <c r="I67" s="7" t="s">
        <v>47</v>
      </c>
    </row>
    <row r="68" ht="30" customHeight="1" spans="1:9">
      <c r="A68" s="3">
        <v>63</v>
      </c>
      <c r="B68" s="3" t="s">
        <v>207</v>
      </c>
      <c r="C68" s="3" t="s">
        <v>79</v>
      </c>
      <c r="D68" s="3" t="s">
        <v>218</v>
      </c>
      <c r="E68" s="3" t="s">
        <v>219</v>
      </c>
      <c r="F68" s="3" t="s">
        <v>220</v>
      </c>
      <c r="G68" s="3">
        <v>60</v>
      </c>
      <c r="H68" s="3" t="s">
        <v>217</v>
      </c>
      <c r="I68" s="7" t="s">
        <v>47</v>
      </c>
    </row>
    <row r="69" ht="30" customHeight="1" spans="1:9">
      <c r="A69" s="3">
        <v>64</v>
      </c>
      <c r="B69" s="3" t="s">
        <v>207</v>
      </c>
      <c r="C69" s="3" t="s">
        <v>79</v>
      </c>
      <c r="D69" s="3" t="s">
        <v>221</v>
      </c>
      <c r="E69" s="3" t="s">
        <v>222</v>
      </c>
      <c r="F69" s="3" t="s">
        <v>223</v>
      </c>
      <c r="G69" s="3">
        <v>35</v>
      </c>
      <c r="H69" s="3" t="s">
        <v>217</v>
      </c>
      <c r="I69" s="7" t="s">
        <v>47</v>
      </c>
    </row>
    <row r="70" ht="30" customHeight="1" spans="1:9">
      <c r="A70" s="3">
        <v>65</v>
      </c>
      <c r="B70" s="3" t="s">
        <v>207</v>
      </c>
      <c r="C70" s="3" t="s">
        <v>79</v>
      </c>
      <c r="D70" s="3" t="s">
        <v>224</v>
      </c>
      <c r="E70" s="3" t="s">
        <v>225</v>
      </c>
      <c r="F70" s="3" t="s">
        <v>226</v>
      </c>
      <c r="G70" s="3">
        <v>230</v>
      </c>
      <c r="H70" s="3" t="s">
        <v>210</v>
      </c>
      <c r="I70" s="7" t="s">
        <v>47</v>
      </c>
    </row>
    <row r="71" ht="30" customHeight="1" spans="1:9">
      <c r="A71" s="3">
        <v>66</v>
      </c>
      <c r="B71" s="3" t="s">
        <v>207</v>
      </c>
      <c r="C71" s="3" t="s">
        <v>79</v>
      </c>
      <c r="D71" s="3" t="s">
        <v>227</v>
      </c>
      <c r="E71" s="3" t="s">
        <v>228</v>
      </c>
      <c r="F71" s="3" t="s">
        <v>229</v>
      </c>
      <c r="G71" s="3">
        <v>250</v>
      </c>
      <c r="H71" s="3" t="s">
        <v>210</v>
      </c>
      <c r="I71" s="7" t="s">
        <v>47</v>
      </c>
    </row>
    <row r="72" ht="30" hidden="1" customHeight="1" spans="1:9">
      <c r="A72" s="3">
        <v>67</v>
      </c>
      <c r="B72" s="3" t="s">
        <v>207</v>
      </c>
      <c r="C72" s="3" t="s">
        <v>79</v>
      </c>
      <c r="D72" s="3" t="s">
        <v>230</v>
      </c>
      <c r="E72" s="3" t="s">
        <v>231</v>
      </c>
      <c r="F72" s="3" t="s">
        <v>232</v>
      </c>
      <c r="G72" s="3">
        <v>40</v>
      </c>
      <c r="H72" s="3" t="s">
        <v>233</v>
      </c>
      <c r="I72" s="7" t="s">
        <v>54</v>
      </c>
    </row>
    <row r="73" ht="30" hidden="1" customHeight="1" spans="1:9">
      <c r="A73" s="3">
        <v>68</v>
      </c>
      <c r="B73" s="3" t="s">
        <v>207</v>
      </c>
      <c r="C73" s="3" t="s">
        <v>79</v>
      </c>
      <c r="D73" s="3" t="s">
        <v>234</v>
      </c>
      <c r="E73" s="3" t="s">
        <v>235</v>
      </c>
      <c r="F73" s="3" t="s">
        <v>236</v>
      </c>
      <c r="G73" s="3">
        <v>25</v>
      </c>
      <c r="H73" s="3" t="s">
        <v>233</v>
      </c>
      <c r="I73" s="7" t="s">
        <v>54</v>
      </c>
    </row>
    <row r="74" ht="30" hidden="1" customHeight="1" spans="1:9">
      <c r="A74" s="3">
        <v>69</v>
      </c>
      <c r="B74" s="3" t="s">
        <v>207</v>
      </c>
      <c r="C74" s="3" t="s">
        <v>79</v>
      </c>
      <c r="D74" s="3" t="s">
        <v>237</v>
      </c>
      <c r="E74" s="3" t="s">
        <v>238</v>
      </c>
      <c r="F74" s="3" t="s">
        <v>232</v>
      </c>
      <c r="G74" s="3">
        <v>80</v>
      </c>
      <c r="H74" s="3" t="s">
        <v>233</v>
      </c>
      <c r="I74" s="7" t="s">
        <v>54</v>
      </c>
    </row>
    <row r="75" ht="30" hidden="1" customHeight="1" spans="1:9">
      <c r="A75" s="3">
        <v>70</v>
      </c>
      <c r="B75" s="3" t="s">
        <v>207</v>
      </c>
      <c r="C75" s="3" t="s">
        <v>213</v>
      </c>
      <c r="D75" s="3" t="s">
        <v>239</v>
      </c>
      <c r="E75" s="3" t="s">
        <v>240</v>
      </c>
      <c r="F75" s="3" t="s">
        <v>241</v>
      </c>
      <c r="G75" s="3">
        <v>45</v>
      </c>
      <c r="H75" s="3" t="s">
        <v>233</v>
      </c>
      <c r="I75" s="7" t="s">
        <v>54</v>
      </c>
    </row>
    <row r="76" ht="30" hidden="1" customHeight="1" spans="1:9">
      <c r="A76" s="3">
        <v>71</v>
      </c>
      <c r="B76" s="3" t="s">
        <v>207</v>
      </c>
      <c r="C76" s="3" t="s">
        <v>213</v>
      </c>
      <c r="D76" s="3" t="s">
        <v>242</v>
      </c>
      <c r="E76" s="3" t="s">
        <v>215</v>
      </c>
      <c r="F76" s="3" t="s">
        <v>241</v>
      </c>
      <c r="G76" s="3">
        <v>80</v>
      </c>
      <c r="H76" s="3" t="s">
        <v>233</v>
      </c>
      <c r="I76" s="7" t="s">
        <v>54</v>
      </c>
    </row>
    <row r="77" ht="30" hidden="1" customHeight="1" spans="1:9">
      <c r="A77" s="3">
        <v>72</v>
      </c>
      <c r="B77" s="3" t="s">
        <v>207</v>
      </c>
      <c r="C77" s="3" t="s">
        <v>79</v>
      </c>
      <c r="D77" s="3" t="s">
        <v>243</v>
      </c>
      <c r="E77" s="3" t="s">
        <v>244</v>
      </c>
      <c r="F77" s="3" t="s">
        <v>245</v>
      </c>
      <c r="G77" s="3">
        <v>45</v>
      </c>
      <c r="H77" s="3" t="s">
        <v>233</v>
      </c>
      <c r="I77" s="7" t="s">
        <v>54</v>
      </c>
    </row>
    <row r="78" ht="30" hidden="1" customHeight="1" spans="1:9">
      <c r="A78" s="3">
        <v>73</v>
      </c>
      <c r="B78" s="3" t="s">
        <v>207</v>
      </c>
      <c r="C78" s="3" t="s">
        <v>79</v>
      </c>
      <c r="D78" s="3" t="s">
        <v>246</v>
      </c>
      <c r="E78" s="3" t="s">
        <v>247</v>
      </c>
      <c r="F78" s="3" t="s">
        <v>248</v>
      </c>
      <c r="G78" s="3">
        <v>80</v>
      </c>
      <c r="H78" s="3" t="s">
        <v>233</v>
      </c>
      <c r="I78" s="7" t="s">
        <v>54</v>
      </c>
    </row>
    <row r="79" ht="30" customHeight="1" spans="1:9">
      <c r="A79" s="3">
        <v>74</v>
      </c>
      <c r="B79" s="3" t="s">
        <v>207</v>
      </c>
      <c r="C79" s="3" t="s">
        <v>79</v>
      </c>
      <c r="D79" s="3" t="s">
        <v>249</v>
      </c>
      <c r="E79" s="3" t="s">
        <v>250</v>
      </c>
      <c r="F79" s="3" t="s">
        <v>245</v>
      </c>
      <c r="G79" s="3">
        <v>60</v>
      </c>
      <c r="H79" s="3" t="s">
        <v>233</v>
      </c>
      <c r="I79" s="7" t="s">
        <v>47</v>
      </c>
    </row>
    <row r="80" ht="30" hidden="1" customHeight="1" spans="1:9">
      <c r="A80" s="3">
        <v>75</v>
      </c>
      <c r="B80" s="3" t="s">
        <v>207</v>
      </c>
      <c r="C80" s="3" t="s">
        <v>79</v>
      </c>
      <c r="D80" s="3" t="s">
        <v>251</v>
      </c>
      <c r="E80" s="3" t="s">
        <v>252</v>
      </c>
      <c r="F80" s="3" t="s">
        <v>253</v>
      </c>
      <c r="G80" s="3">
        <v>240</v>
      </c>
      <c r="H80" s="3" t="s">
        <v>210</v>
      </c>
      <c r="I80" s="7" t="s">
        <v>54</v>
      </c>
    </row>
    <row r="81" ht="30" hidden="1" customHeight="1" spans="1:9">
      <c r="A81" s="3">
        <v>76</v>
      </c>
      <c r="B81" s="3" t="s">
        <v>207</v>
      </c>
      <c r="C81" s="3" t="s">
        <v>213</v>
      </c>
      <c r="D81" s="3" t="s">
        <v>254</v>
      </c>
      <c r="E81" s="3" t="s">
        <v>255</v>
      </c>
      <c r="F81" s="3" t="s">
        <v>253</v>
      </c>
      <c r="G81" s="3">
        <v>15</v>
      </c>
      <c r="H81" s="3" t="s">
        <v>233</v>
      </c>
      <c r="I81" s="7" t="s">
        <v>54</v>
      </c>
    </row>
    <row r="82" ht="30" hidden="1" customHeight="1" spans="1:9">
      <c r="A82" s="3">
        <v>77</v>
      </c>
      <c r="B82" s="3" t="s">
        <v>207</v>
      </c>
      <c r="C82" s="3" t="s">
        <v>213</v>
      </c>
      <c r="D82" s="3" t="s">
        <v>256</v>
      </c>
      <c r="E82" s="3" t="s">
        <v>255</v>
      </c>
      <c r="F82" s="3" t="s">
        <v>257</v>
      </c>
      <c r="G82" s="3">
        <v>14</v>
      </c>
      <c r="H82" s="3" t="s">
        <v>233</v>
      </c>
      <c r="I82" s="7" t="s">
        <v>54</v>
      </c>
    </row>
    <row r="83" ht="30" hidden="1" customHeight="1" spans="1:9">
      <c r="A83" s="3">
        <v>78</v>
      </c>
      <c r="B83" s="3" t="s">
        <v>207</v>
      </c>
      <c r="C83" s="3" t="s">
        <v>79</v>
      </c>
      <c r="D83" s="3" t="s">
        <v>258</v>
      </c>
      <c r="E83" s="9" t="s">
        <v>259</v>
      </c>
      <c r="F83" s="3" t="s">
        <v>248</v>
      </c>
      <c r="G83" s="3">
        <v>100</v>
      </c>
      <c r="H83" s="3" t="s">
        <v>233</v>
      </c>
      <c r="I83" s="7" t="s">
        <v>54</v>
      </c>
    </row>
    <row r="84" ht="30" hidden="1" customHeight="1" spans="1:9">
      <c r="A84" s="3">
        <v>79</v>
      </c>
      <c r="B84" s="3" t="s">
        <v>207</v>
      </c>
      <c r="C84" s="3" t="s">
        <v>79</v>
      </c>
      <c r="D84" s="3" t="s">
        <v>260</v>
      </c>
      <c r="E84" s="9" t="s">
        <v>261</v>
      </c>
      <c r="F84" s="3" t="s">
        <v>245</v>
      </c>
      <c r="G84" s="3">
        <v>180</v>
      </c>
      <c r="H84" s="3" t="s">
        <v>233</v>
      </c>
      <c r="I84" s="7" t="s">
        <v>54</v>
      </c>
    </row>
    <row r="85" ht="30" hidden="1" customHeight="1" spans="1:9">
      <c r="A85" s="3">
        <v>80</v>
      </c>
      <c r="B85" s="3" t="s">
        <v>207</v>
      </c>
      <c r="C85" s="3" t="s">
        <v>213</v>
      </c>
      <c r="D85" s="3" t="s">
        <v>262</v>
      </c>
      <c r="E85" s="9" t="s">
        <v>263</v>
      </c>
      <c r="F85" s="3" t="s">
        <v>257</v>
      </c>
      <c r="G85" s="3">
        <v>16</v>
      </c>
      <c r="H85" s="3" t="s">
        <v>233</v>
      </c>
      <c r="I85" s="7" t="s">
        <v>54</v>
      </c>
    </row>
    <row r="86" ht="30" hidden="1" customHeight="1" spans="1:9">
      <c r="A86" s="3">
        <v>81</v>
      </c>
      <c r="B86" s="3" t="s">
        <v>207</v>
      </c>
      <c r="C86" s="3" t="s">
        <v>79</v>
      </c>
      <c r="D86" s="3" t="s">
        <v>264</v>
      </c>
      <c r="E86" s="9" t="s">
        <v>261</v>
      </c>
      <c r="F86" s="3" t="s">
        <v>265</v>
      </c>
      <c r="G86" s="3">
        <v>18</v>
      </c>
      <c r="H86" s="3" t="s">
        <v>233</v>
      </c>
      <c r="I86" s="7" t="s">
        <v>60</v>
      </c>
    </row>
    <row r="87" ht="30" hidden="1" customHeight="1" spans="1:9">
      <c r="A87" s="3">
        <v>82</v>
      </c>
      <c r="B87" s="3" t="s">
        <v>207</v>
      </c>
      <c r="C87" s="3" t="s">
        <v>79</v>
      </c>
      <c r="D87" s="3" t="s">
        <v>266</v>
      </c>
      <c r="E87" s="9" t="s">
        <v>267</v>
      </c>
      <c r="F87" s="3" t="s">
        <v>248</v>
      </c>
      <c r="G87" s="3">
        <v>25</v>
      </c>
      <c r="H87" s="3" t="s">
        <v>233</v>
      </c>
      <c r="I87" s="7" t="s">
        <v>54</v>
      </c>
    </row>
    <row r="88" ht="30" hidden="1" customHeight="1" spans="1:9">
      <c r="A88" s="3">
        <v>83</v>
      </c>
      <c r="B88" s="3" t="s">
        <v>207</v>
      </c>
      <c r="C88" s="3" t="s">
        <v>79</v>
      </c>
      <c r="D88" s="3" t="s">
        <v>268</v>
      </c>
      <c r="E88" s="9" t="s">
        <v>269</v>
      </c>
      <c r="F88" s="3" t="s">
        <v>207</v>
      </c>
      <c r="G88" s="3">
        <v>700</v>
      </c>
      <c r="H88" s="3" t="s">
        <v>210</v>
      </c>
      <c r="I88" s="7" t="s">
        <v>54</v>
      </c>
    </row>
    <row r="89" ht="30" hidden="1" customHeight="1" spans="1:9">
      <c r="A89" s="3">
        <v>84</v>
      </c>
      <c r="B89" s="3" t="s">
        <v>207</v>
      </c>
      <c r="C89" s="3" t="s">
        <v>79</v>
      </c>
      <c r="D89" s="3" t="s">
        <v>270</v>
      </c>
      <c r="E89" s="9" t="s">
        <v>271</v>
      </c>
      <c r="F89" s="3" t="s">
        <v>207</v>
      </c>
      <c r="G89" s="3">
        <v>90</v>
      </c>
      <c r="H89" s="3" t="s">
        <v>233</v>
      </c>
      <c r="I89" s="7" t="s">
        <v>54</v>
      </c>
    </row>
    <row r="90" ht="30" hidden="1" customHeight="1" spans="1:9">
      <c r="A90" s="3">
        <v>85</v>
      </c>
      <c r="B90" s="3" t="s">
        <v>207</v>
      </c>
      <c r="C90" s="3" t="s">
        <v>213</v>
      </c>
      <c r="D90" s="3" t="s">
        <v>272</v>
      </c>
      <c r="E90" s="9" t="s">
        <v>273</v>
      </c>
      <c r="F90" s="3" t="s">
        <v>207</v>
      </c>
      <c r="G90" s="3">
        <v>200</v>
      </c>
      <c r="H90" s="3" t="s">
        <v>210</v>
      </c>
      <c r="I90" s="7" t="s">
        <v>54</v>
      </c>
    </row>
    <row r="91" ht="30" hidden="1" customHeight="1" spans="1:9">
      <c r="A91" s="3">
        <v>86</v>
      </c>
      <c r="B91" s="3" t="s">
        <v>207</v>
      </c>
      <c r="C91" s="3" t="s">
        <v>79</v>
      </c>
      <c r="D91" s="3" t="s">
        <v>274</v>
      </c>
      <c r="E91" s="9" t="s">
        <v>275</v>
      </c>
      <c r="F91" s="3" t="s">
        <v>207</v>
      </c>
      <c r="G91" s="3">
        <v>70</v>
      </c>
      <c r="H91" s="3" t="s">
        <v>210</v>
      </c>
      <c r="I91" s="7" t="s">
        <v>54</v>
      </c>
    </row>
    <row r="92" ht="30" hidden="1" customHeight="1" spans="1:9">
      <c r="A92" s="3">
        <v>87</v>
      </c>
      <c r="B92" s="3" t="s">
        <v>277</v>
      </c>
      <c r="C92" s="3" t="s">
        <v>35</v>
      </c>
      <c r="D92" s="3" t="s">
        <v>278</v>
      </c>
      <c r="E92" s="3" t="s">
        <v>108</v>
      </c>
      <c r="F92" s="3" t="s">
        <v>277</v>
      </c>
      <c r="G92" s="3">
        <v>100</v>
      </c>
      <c r="H92" s="3" t="s">
        <v>279</v>
      </c>
      <c r="I92" s="7" t="s">
        <v>39</v>
      </c>
    </row>
    <row r="93" ht="30" hidden="1" customHeight="1" spans="1:9">
      <c r="A93" s="3">
        <v>88</v>
      </c>
      <c r="B93" s="3" t="s">
        <v>277</v>
      </c>
      <c r="C93" s="3" t="s">
        <v>27</v>
      </c>
      <c r="D93" s="3" t="s">
        <v>280</v>
      </c>
      <c r="E93" s="3" t="s">
        <v>108</v>
      </c>
      <c r="F93" s="3" t="s">
        <v>277</v>
      </c>
      <c r="G93" s="3">
        <v>50</v>
      </c>
      <c r="H93" s="3" t="s">
        <v>279</v>
      </c>
      <c r="I93" s="7" t="s">
        <v>27</v>
      </c>
    </row>
    <row r="94" ht="30" hidden="1" customHeight="1" spans="1:9">
      <c r="A94" s="3">
        <v>89</v>
      </c>
      <c r="B94" s="3" t="s">
        <v>277</v>
      </c>
      <c r="C94" s="3" t="s">
        <v>79</v>
      </c>
      <c r="D94" s="3" t="s">
        <v>281</v>
      </c>
      <c r="E94" s="3" t="s">
        <v>282</v>
      </c>
      <c r="F94" s="3" t="s">
        <v>283</v>
      </c>
      <c r="G94" s="3">
        <v>800</v>
      </c>
      <c r="H94" s="3" t="s">
        <v>279</v>
      </c>
      <c r="I94" s="7" t="s">
        <v>54</v>
      </c>
    </row>
    <row r="95" ht="30" customHeight="1" spans="1:9">
      <c r="A95" s="3">
        <v>90</v>
      </c>
      <c r="B95" s="3" t="s">
        <v>277</v>
      </c>
      <c r="C95" s="3" t="s">
        <v>79</v>
      </c>
      <c r="D95" s="3" t="s">
        <v>284</v>
      </c>
      <c r="E95" s="3" t="s">
        <v>285</v>
      </c>
      <c r="F95" s="3" t="s">
        <v>286</v>
      </c>
      <c r="G95" s="3">
        <v>50</v>
      </c>
      <c r="H95" s="3" t="s">
        <v>287</v>
      </c>
      <c r="I95" s="7" t="s">
        <v>47</v>
      </c>
    </row>
    <row r="96" ht="30" hidden="1" customHeight="1" spans="1:9">
      <c r="A96" s="3">
        <v>91</v>
      </c>
      <c r="B96" s="3" t="s">
        <v>277</v>
      </c>
      <c r="C96" s="3" t="s">
        <v>79</v>
      </c>
      <c r="D96" s="3" t="s">
        <v>288</v>
      </c>
      <c r="E96" s="3" t="s">
        <v>289</v>
      </c>
      <c r="F96" s="3" t="s">
        <v>290</v>
      </c>
      <c r="G96" s="3">
        <v>200</v>
      </c>
      <c r="H96" s="3" t="s">
        <v>279</v>
      </c>
      <c r="I96" s="7" t="s">
        <v>54</v>
      </c>
    </row>
    <row r="97" ht="30" hidden="1" customHeight="1" spans="1:9">
      <c r="A97" s="3">
        <v>92</v>
      </c>
      <c r="B97" s="3" t="s">
        <v>277</v>
      </c>
      <c r="C97" s="3" t="s">
        <v>79</v>
      </c>
      <c r="D97" s="3" t="s">
        <v>291</v>
      </c>
      <c r="E97" s="3" t="s">
        <v>292</v>
      </c>
      <c r="F97" s="3" t="s">
        <v>293</v>
      </c>
      <c r="G97" s="3">
        <v>250</v>
      </c>
      <c r="H97" s="3" t="s">
        <v>279</v>
      </c>
      <c r="I97" s="7" t="s">
        <v>54</v>
      </c>
    </row>
    <row r="98" ht="30" hidden="1" customHeight="1" spans="1:9">
      <c r="A98" s="3">
        <v>93</v>
      </c>
      <c r="B98" s="3" t="s">
        <v>277</v>
      </c>
      <c r="C98" s="3" t="s">
        <v>79</v>
      </c>
      <c r="D98" s="3" t="s">
        <v>294</v>
      </c>
      <c r="E98" s="3" t="s">
        <v>295</v>
      </c>
      <c r="F98" s="3" t="s">
        <v>296</v>
      </c>
      <c r="G98" s="3">
        <v>560</v>
      </c>
      <c r="H98" s="3" t="s">
        <v>279</v>
      </c>
      <c r="I98" s="7" t="s">
        <v>54</v>
      </c>
    </row>
    <row r="99" ht="30" customHeight="1" spans="1:9">
      <c r="A99" s="3">
        <v>94</v>
      </c>
      <c r="B99" s="3" t="s">
        <v>277</v>
      </c>
      <c r="C99" s="3" t="s">
        <v>67</v>
      </c>
      <c r="D99" s="3" t="s">
        <v>297</v>
      </c>
      <c r="E99" s="3" t="s">
        <v>298</v>
      </c>
      <c r="F99" s="3" t="s">
        <v>299</v>
      </c>
      <c r="G99" s="3">
        <v>40</v>
      </c>
      <c r="H99" s="3" t="s">
        <v>300</v>
      </c>
      <c r="I99" s="7" t="s">
        <v>47</v>
      </c>
    </row>
    <row r="100" ht="30" hidden="1" customHeight="1" spans="1:9">
      <c r="A100" s="3">
        <v>95</v>
      </c>
      <c r="B100" s="3" t="s">
        <v>277</v>
      </c>
      <c r="C100" s="3" t="s">
        <v>67</v>
      </c>
      <c r="D100" s="3" t="s">
        <v>301</v>
      </c>
      <c r="E100" s="3" t="s">
        <v>302</v>
      </c>
      <c r="F100" s="3" t="s">
        <v>303</v>
      </c>
      <c r="G100" s="3">
        <v>100</v>
      </c>
      <c r="H100" s="3" t="s">
        <v>279</v>
      </c>
      <c r="I100" s="7" t="s">
        <v>54</v>
      </c>
    </row>
    <row r="101" ht="30" hidden="1" customHeight="1" spans="1:9">
      <c r="A101" s="3">
        <v>96</v>
      </c>
      <c r="B101" s="3" t="s">
        <v>277</v>
      </c>
      <c r="C101" s="3" t="s">
        <v>67</v>
      </c>
      <c r="D101" s="3" t="s">
        <v>304</v>
      </c>
      <c r="E101" s="3" t="s">
        <v>305</v>
      </c>
      <c r="F101" s="3" t="s">
        <v>306</v>
      </c>
      <c r="G101" s="3">
        <v>150</v>
      </c>
      <c r="H101" s="3" t="s">
        <v>307</v>
      </c>
      <c r="I101" s="7" t="s">
        <v>60</v>
      </c>
    </row>
    <row r="102" ht="30" hidden="1" customHeight="1" spans="1:9">
      <c r="A102" s="3">
        <v>97</v>
      </c>
      <c r="B102" s="3" t="s">
        <v>277</v>
      </c>
      <c r="C102" s="3" t="s">
        <v>67</v>
      </c>
      <c r="D102" s="3" t="s">
        <v>308</v>
      </c>
      <c r="E102" s="3" t="s">
        <v>309</v>
      </c>
      <c r="F102" s="3" t="s">
        <v>310</v>
      </c>
      <c r="G102" s="3">
        <v>221.7</v>
      </c>
      <c r="H102" s="3" t="s">
        <v>311</v>
      </c>
      <c r="I102" s="7" t="s">
        <v>60</v>
      </c>
    </row>
    <row r="103" ht="30" hidden="1" customHeight="1" spans="1:9">
      <c r="A103" s="3">
        <v>98</v>
      </c>
      <c r="B103" s="3" t="s">
        <v>277</v>
      </c>
      <c r="C103" s="3" t="s">
        <v>67</v>
      </c>
      <c r="D103" s="3" t="s">
        <v>312</v>
      </c>
      <c r="E103" s="3" t="s">
        <v>313</v>
      </c>
      <c r="F103" s="3" t="s">
        <v>314</v>
      </c>
      <c r="G103" s="3">
        <v>305.5</v>
      </c>
      <c r="H103" s="3" t="s">
        <v>279</v>
      </c>
      <c r="I103" s="7" t="s">
        <v>60</v>
      </c>
    </row>
    <row r="104" ht="30" hidden="1" customHeight="1" spans="1:9">
      <c r="A104" s="3">
        <v>99</v>
      </c>
      <c r="B104" s="3" t="s">
        <v>277</v>
      </c>
      <c r="C104" s="3" t="s">
        <v>19</v>
      </c>
      <c r="D104" s="3" t="s">
        <v>315</v>
      </c>
      <c r="E104" s="3" t="s">
        <v>316</v>
      </c>
      <c r="F104" s="3" t="s">
        <v>317</v>
      </c>
      <c r="G104" s="3">
        <v>150</v>
      </c>
      <c r="H104" s="3" t="s">
        <v>318</v>
      </c>
      <c r="I104" s="7" t="s">
        <v>19</v>
      </c>
    </row>
    <row r="105" ht="30" hidden="1" customHeight="1" spans="1:9">
      <c r="A105" s="3">
        <v>100</v>
      </c>
      <c r="B105" s="3" t="s">
        <v>277</v>
      </c>
      <c r="C105" s="3" t="s">
        <v>19</v>
      </c>
      <c r="D105" s="3" t="s">
        <v>319</v>
      </c>
      <c r="E105" s="3" t="s">
        <v>320</v>
      </c>
      <c r="F105" s="3" t="s">
        <v>321</v>
      </c>
      <c r="G105" s="3">
        <v>150</v>
      </c>
      <c r="H105" s="3" t="s">
        <v>322</v>
      </c>
      <c r="I105" s="7" t="s">
        <v>19</v>
      </c>
    </row>
    <row r="106" ht="30" hidden="1" customHeight="1" spans="1:9">
      <c r="A106" s="3">
        <v>101</v>
      </c>
      <c r="B106" s="3" t="s">
        <v>324</v>
      </c>
      <c r="C106" s="3" t="s">
        <v>106</v>
      </c>
      <c r="D106" s="3" t="s">
        <v>325</v>
      </c>
      <c r="E106" s="7" t="s">
        <v>326</v>
      </c>
      <c r="F106" s="3" t="s">
        <v>324</v>
      </c>
      <c r="G106" s="3">
        <v>50</v>
      </c>
      <c r="H106" s="3" t="s">
        <v>327</v>
      </c>
      <c r="I106" s="12" t="s">
        <v>39</v>
      </c>
    </row>
    <row r="107" ht="30" hidden="1" customHeight="1" spans="1:9">
      <c r="A107" s="3">
        <v>102</v>
      </c>
      <c r="B107" s="3" t="s">
        <v>324</v>
      </c>
      <c r="C107" s="3" t="s">
        <v>27</v>
      </c>
      <c r="D107" s="3" t="s">
        <v>329</v>
      </c>
      <c r="E107" s="7" t="s">
        <v>330</v>
      </c>
      <c r="F107" s="3" t="s">
        <v>324</v>
      </c>
      <c r="G107" s="3">
        <v>20</v>
      </c>
      <c r="H107" s="3" t="s">
        <v>327</v>
      </c>
      <c r="I107" s="12" t="s">
        <v>27</v>
      </c>
    </row>
    <row r="108" ht="30" hidden="1" customHeight="1" spans="1:9">
      <c r="A108" s="3">
        <v>103</v>
      </c>
      <c r="B108" s="3" t="s">
        <v>324</v>
      </c>
      <c r="C108" s="3" t="s">
        <v>79</v>
      </c>
      <c r="D108" s="3" t="s">
        <v>331</v>
      </c>
      <c r="E108" s="7" t="s">
        <v>332</v>
      </c>
      <c r="F108" s="3" t="s">
        <v>324</v>
      </c>
      <c r="G108" s="3">
        <v>290</v>
      </c>
      <c r="H108" s="3" t="s">
        <v>327</v>
      </c>
      <c r="I108" s="12" t="s">
        <v>51</v>
      </c>
    </row>
    <row r="109" ht="30" hidden="1" customHeight="1" spans="1:9">
      <c r="A109" s="3">
        <v>104</v>
      </c>
      <c r="B109" s="3" t="s">
        <v>324</v>
      </c>
      <c r="C109" s="3" t="s">
        <v>79</v>
      </c>
      <c r="D109" s="3" t="s">
        <v>333</v>
      </c>
      <c r="E109" s="7" t="s">
        <v>334</v>
      </c>
      <c r="F109" s="3" t="s">
        <v>324</v>
      </c>
      <c r="G109" s="3">
        <v>390</v>
      </c>
      <c r="H109" s="3" t="s">
        <v>327</v>
      </c>
      <c r="I109" s="12" t="s">
        <v>93</v>
      </c>
    </row>
    <row r="110" ht="30" hidden="1" customHeight="1" spans="1:9">
      <c r="A110" s="3">
        <v>105</v>
      </c>
      <c r="B110" s="3" t="s">
        <v>324</v>
      </c>
      <c r="C110" s="3" t="s">
        <v>79</v>
      </c>
      <c r="D110" s="3" t="s">
        <v>335</v>
      </c>
      <c r="E110" s="7" t="s">
        <v>336</v>
      </c>
      <c r="F110" s="3" t="s">
        <v>324</v>
      </c>
      <c r="G110" s="3">
        <v>100</v>
      </c>
      <c r="H110" s="3" t="s">
        <v>327</v>
      </c>
      <c r="I110" s="12" t="s">
        <v>54</v>
      </c>
    </row>
    <row r="111" ht="30" customHeight="1" spans="1:9">
      <c r="A111" s="3">
        <v>106</v>
      </c>
      <c r="B111" s="3" t="s">
        <v>324</v>
      </c>
      <c r="C111" s="3" t="s">
        <v>79</v>
      </c>
      <c r="D111" s="3" t="s">
        <v>337</v>
      </c>
      <c r="E111" s="7" t="s">
        <v>338</v>
      </c>
      <c r="F111" s="3" t="s">
        <v>339</v>
      </c>
      <c r="G111" s="3">
        <v>65</v>
      </c>
      <c r="H111" s="3" t="s">
        <v>339</v>
      </c>
      <c r="I111" s="12" t="s">
        <v>47</v>
      </c>
    </row>
    <row r="112" ht="30" customHeight="1" spans="1:9">
      <c r="A112" s="3">
        <v>107</v>
      </c>
      <c r="B112" s="3" t="s">
        <v>324</v>
      </c>
      <c r="C112" s="3" t="s">
        <v>79</v>
      </c>
      <c r="D112" s="3" t="s">
        <v>340</v>
      </c>
      <c r="E112" s="7" t="s">
        <v>341</v>
      </c>
      <c r="F112" s="3" t="s">
        <v>342</v>
      </c>
      <c r="G112" s="3">
        <v>40</v>
      </c>
      <c r="H112" s="3" t="s">
        <v>342</v>
      </c>
      <c r="I112" s="12" t="s">
        <v>47</v>
      </c>
    </row>
    <row r="113" ht="30" customHeight="1" spans="1:9">
      <c r="A113" s="3">
        <v>108</v>
      </c>
      <c r="B113" s="3" t="s">
        <v>324</v>
      </c>
      <c r="C113" s="3" t="s">
        <v>79</v>
      </c>
      <c r="D113" s="3" t="s">
        <v>343</v>
      </c>
      <c r="E113" s="7" t="s">
        <v>344</v>
      </c>
      <c r="F113" s="3" t="s">
        <v>345</v>
      </c>
      <c r="G113" s="3">
        <v>48</v>
      </c>
      <c r="H113" s="3" t="s">
        <v>345</v>
      </c>
      <c r="I113" s="12" t="s">
        <v>47</v>
      </c>
    </row>
    <row r="114" ht="30" customHeight="1" spans="1:9">
      <c r="A114" s="3">
        <v>109</v>
      </c>
      <c r="B114" s="3" t="s">
        <v>324</v>
      </c>
      <c r="C114" s="3" t="s">
        <v>79</v>
      </c>
      <c r="D114" s="3" t="s">
        <v>346</v>
      </c>
      <c r="E114" s="7" t="s">
        <v>347</v>
      </c>
      <c r="F114" s="3" t="s">
        <v>348</v>
      </c>
      <c r="G114" s="3">
        <v>36</v>
      </c>
      <c r="H114" s="3" t="s">
        <v>348</v>
      </c>
      <c r="I114" s="12" t="s">
        <v>47</v>
      </c>
    </row>
    <row r="115" ht="30" customHeight="1" spans="1:9">
      <c r="A115" s="3">
        <v>110</v>
      </c>
      <c r="B115" s="3" t="s">
        <v>324</v>
      </c>
      <c r="C115" s="3" t="s">
        <v>79</v>
      </c>
      <c r="D115" s="3" t="s">
        <v>349</v>
      </c>
      <c r="E115" s="7" t="s">
        <v>350</v>
      </c>
      <c r="F115" s="3" t="s">
        <v>351</v>
      </c>
      <c r="G115" s="3">
        <v>10</v>
      </c>
      <c r="H115" s="3" t="s">
        <v>351</v>
      </c>
      <c r="I115" s="12" t="s">
        <v>47</v>
      </c>
    </row>
    <row r="116" ht="30" customHeight="1" spans="1:9">
      <c r="A116" s="3">
        <v>111</v>
      </c>
      <c r="B116" s="3" t="s">
        <v>324</v>
      </c>
      <c r="C116" s="3" t="s">
        <v>79</v>
      </c>
      <c r="D116" s="3" t="s">
        <v>352</v>
      </c>
      <c r="E116" s="7" t="s">
        <v>353</v>
      </c>
      <c r="F116" s="3" t="s">
        <v>354</v>
      </c>
      <c r="G116" s="3">
        <v>84</v>
      </c>
      <c r="H116" s="3" t="s">
        <v>354</v>
      </c>
      <c r="I116" s="12" t="s">
        <v>47</v>
      </c>
    </row>
    <row r="117" ht="30" customHeight="1" spans="1:9">
      <c r="A117" s="3">
        <v>112</v>
      </c>
      <c r="B117" s="3" t="s">
        <v>324</v>
      </c>
      <c r="C117" s="3" t="s">
        <v>79</v>
      </c>
      <c r="D117" s="3" t="s">
        <v>355</v>
      </c>
      <c r="E117" s="7" t="s">
        <v>356</v>
      </c>
      <c r="F117" s="3" t="s">
        <v>357</v>
      </c>
      <c r="G117" s="3">
        <v>108</v>
      </c>
      <c r="H117" s="3" t="s">
        <v>357</v>
      </c>
      <c r="I117" s="12" t="s">
        <v>47</v>
      </c>
    </row>
    <row r="118" ht="30" customHeight="1" spans="1:9">
      <c r="A118" s="3">
        <v>113</v>
      </c>
      <c r="B118" s="3" t="s">
        <v>324</v>
      </c>
      <c r="C118" s="3" t="s">
        <v>79</v>
      </c>
      <c r="D118" s="3" t="s">
        <v>358</v>
      </c>
      <c r="E118" s="7" t="s">
        <v>359</v>
      </c>
      <c r="F118" s="3" t="s">
        <v>360</v>
      </c>
      <c r="G118" s="3">
        <v>100</v>
      </c>
      <c r="H118" s="3" t="s">
        <v>360</v>
      </c>
      <c r="I118" s="12" t="s">
        <v>47</v>
      </c>
    </row>
    <row r="119" ht="30" customHeight="1" spans="1:9">
      <c r="A119" s="3">
        <v>114</v>
      </c>
      <c r="B119" s="3" t="s">
        <v>324</v>
      </c>
      <c r="C119" s="3" t="s">
        <v>79</v>
      </c>
      <c r="D119" s="3" t="s">
        <v>361</v>
      </c>
      <c r="E119" s="7" t="s">
        <v>362</v>
      </c>
      <c r="F119" s="3" t="s">
        <v>363</v>
      </c>
      <c r="G119" s="3">
        <v>22.5</v>
      </c>
      <c r="H119" s="3" t="s">
        <v>363</v>
      </c>
      <c r="I119" s="12" t="s">
        <v>47</v>
      </c>
    </row>
    <row r="120" ht="30" customHeight="1" spans="1:9">
      <c r="A120" s="3">
        <v>115</v>
      </c>
      <c r="B120" s="3" t="s">
        <v>324</v>
      </c>
      <c r="C120" s="3" t="s">
        <v>79</v>
      </c>
      <c r="D120" s="3" t="s">
        <v>364</v>
      </c>
      <c r="E120" s="7" t="s">
        <v>365</v>
      </c>
      <c r="F120" s="3" t="s">
        <v>342</v>
      </c>
      <c r="G120" s="3">
        <v>56</v>
      </c>
      <c r="H120" s="3" t="s">
        <v>342</v>
      </c>
      <c r="I120" s="12" t="s">
        <v>47</v>
      </c>
    </row>
    <row r="121" ht="30" customHeight="1" spans="1:9">
      <c r="A121" s="3">
        <v>116</v>
      </c>
      <c r="B121" s="3" t="s">
        <v>324</v>
      </c>
      <c r="C121" s="3" t="s">
        <v>79</v>
      </c>
      <c r="D121" s="3" t="s">
        <v>366</v>
      </c>
      <c r="E121" s="7" t="s">
        <v>367</v>
      </c>
      <c r="F121" s="3" t="s">
        <v>368</v>
      </c>
      <c r="G121" s="3">
        <v>22.4</v>
      </c>
      <c r="H121" s="3" t="s">
        <v>368</v>
      </c>
      <c r="I121" s="12" t="s">
        <v>47</v>
      </c>
    </row>
    <row r="122" ht="30" customHeight="1" spans="1:9">
      <c r="A122" s="3">
        <v>117</v>
      </c>
      <c r="B122" s="3" t="s">
        <v>324</v>
      </c>
      <c r="C122" s="3" t="s">
        <v>79</v>
      </c>
      <c r="D122" s="3" t="s">
        <v>369</v>
      </c>
      <c r="E122" s="7" t="s">
        <v>370</v>
      </c>
      <c r="F122" s="3" t="s">
        <v>363</v>
      </c>
      <c r="G122" s="3">
        <v>80</v>
      </c>
      <c r="H122" s="3" t="s">
        <v>363</v>
      </c>
      <c r="I122" s="12" t="s">
        <v>47</v>
      </c>
    </row>
    <row r="123" ht="30" customHeight="1" spans="1:9">
      <c r="A123" s="3">
        <v>118</v>
      </c>
      <c r="B123" s="3" t="s">
        <v>324</v>
      </c>
      <c r="C123" s="3" t="s">
        <v>79</v>
      </c>
      <c r="D123" s="18" t="s">
        <v>371</v>
      </c>
      <c r="E123" s="7" t="s">
        <v>372</v>
      </c>
      <c r="F123" s="3" t="s">
        <v>360</v>
      </c>
      <c r="G123" s="3">
        <v>30</v>
      </c>
      <c r="H123" s="3" t="s">
        <v>360</v>
      </c>
      <c r="I123" s="12" t="s">
        <v>47</v>
      </c>
    </row>
    <row r="124" ht="30" customHeight="1" spans="1:9">
      <c r="A124" s="3">
        <v>119</v>
      </c>
      <c r="B124" s="3" t="s">
        <v>324</v>
      </c>
      <c r="C124" s="3" t="s">
        <v>79</v>
      </c>
      <c r="D124" s="3" t="s">
        <v>373</v>
      </c>
      <c r="E124" s="7" t="s">
        <v>374</v>
      </c>
      <c r="F124" s="3" t="s">
        <v>348</v>
      </c>
      <c r="G124" s="3">
        <v>90</v>
      </c>
      <c r="H124" s="3" t="s">
        <v>348</v>
      </c>
      <c r="I124" s="12" t="s">
        <v>47</v>
      </c>
    </row>
    <row r="125" ht="30" customHeight="1" spans="1:9">
      <c r="A125" s="3">
        <v>120</v>
      </c>
      <c r="B125" s="3" t="s">
        <v>324</v>
      </c>
      <c r="C125" s="3" t="s">
        <v>67</v>
      </c>
      <c r="D125" s="3" t="s">
        <v>375</v>
      </c>
      <c r="E125" s="7" t="s">
        <v>376</v>
      </c>
      <c r="F125" s="3" t="s">
        <v>377</v>
      </c>
      <c r="G125" s="3">
        <v>50</v>
      </c>
      <c r="H125" s="3" t="s">
        <v>324</v>
      </c>
      <c r="I125" s="12" t="s">
        <v>47</v>
      </c>
    </row>
    <row r="126" ht="30" hidden="1" customHeight="1" spans="1:9">
      <c r="A126" s="3">
        <v>121</v>
      </c>
      <c r="B126" s="3" t="s">
        <v>324</v>
      </c>
      <c r="C126" s="3" t="s">
        <v>67</v>
      </c>
      <c r="D126" s="3" t="s">
        <v>1000</v>
      </c>
      <c r="E126" s="7" t="s">
        <v>379</v>
      </c>
      <c r="F126" s="3" t="s">
        <v>357</v>
      </c>
      <c r="G126" s="3">
        <v>95</v>
      </c>
      <c r="H126" s="3" t="s">
        <v>357</v>
      </c>
      <c r="I126" s="12" t="s">
        <v>60</v>
      </c>
    </row>
    <row r="127" ht="30" hidden="1" customHeight="1" spans="1:9">
      <c r="A127" s="3">
        <v>122</v>
      </c>
      <c r="B127" s="3" t="s">
        <v>324</v>
      </c>
      <c r="C127" s="3" t="s">
        <v>19</v>
      </c>
      <c r="D127" s="3" t="s">
        <v>380</v>
      </c>
      <c r="E127" s="7" t="s">
        <v>381</v>
      </c>
      <c r="F127" s="3" t="s">
        <v>382</v>
      </c>
      <c r="G127" s="3">
        <v>100</v>
      </c>
      <c r="H127" s="3" t="s">
        <v>382</v>
      </c>
      <c r="I127" s="3" t="s">
        <v>19</v>
      </c>
    </row>
    <row r="128" ht="30" hidden="1" customHeight="1" spans="1:9">
      <c r="A128" s="3">
        <v>123</v>
      </c>
      <c r="B128" s="3" t="s">
        <v>324</v>
      </c>
      <c r="C128" s="3" t="s">
        <v>19</v>
      </c>
      <c r="D128" s="3" t="s">
        <v>383</v>
      </c>
      <c r="E128" s="7" t="s">
        <v>384</v>
      </c>
      <c r="F128" s="3" t="s">
        <v>377</v>
      </c>
      <c r="G128" s="3">
        <v>100</v>
      </c>
      <c r="H128" s="3" t="s">
        <v>377</v>
      </c>
      <c r="I128" s="3" t="s">
        <v>19</v>
      </c>
    </row>
    <row r="129" ht="30" hidden="1" customHeight="1" spans="1:9">
      <c r="A129" s="3">
        <v>124</v>
      </c>
      <c r="B129" s="3" t="s">
        <v>324</v>
      </c>
      <c r="C129" s="3" t="s">
        <v>19</v>
      </c>
      <c r="D129" s="3" t="s">
        <v>385</v>
      </c>
      <c r="E129" s="7" t="s">
        <v>386</v>
      </c>
      <c r="F129" s="3" t="s">
        <v>339</v>
      </c>
      <c r="G129" s="3">
        <v>50</v>
      </c>
      <c r="H129" s="3" t="s">
        <v>339</v>
      </c>
      <c r="I129" s="3" t="s">
        <v>19</v>
      </c>
    </row>
    <row r="130" ht="30" hidden="1" customHeight="1" spans="1:9">
      <c r="A130" s="3">
        <v>125</v>
      </c>
      <c r="B130" s="3" t="s">
        <v>324</v>
      </c>
      <c r="C130" s="3" t="s">
        <v>19</v>
      </c>
      <c r="D130" s="3" t="s">
        <v>387</v>
      </c>
      <c r="E130" s="7" t="s">
        <v>388</v>
      </c>
      <c r="F130" s="3" t="s">
        <v>324</v>
      </c>
      <c r="G130" s="3">
        <v>50</v>
      </c>
      <c r="H130" s="3" t="s">
        <v>324</v>
      </c>
      <c r="I130" s="3" t="s">
        <v>19</v>
      </c>
    </row>
    <row r="131" ht="30" hidden="1" customHeight="1" spans="1:9">
      <c r="A131" s="3">
        <v>126</v>
      </c>
      <c r="B131" s="3" t="s">
        <v>390</v>
      </c>
      <c r="C131" s="3" t="s">
        <v>106</v>
      </c>
      <c r="D131" s="3" t="s">
        <v>391</v>
      </c>
      <c r="E131" s="3" t="s">
        <v>392</v>
      </c>
      <c r="F131" s="3" t="s">
        <v>390</v>
      </c>
      <c r="G131" s="3">
        <v>60</v>
      </c>
      <c r="H131" s="3" t="s">
        <v>390</v>
      </c>
      <c r="I131" s="10" t="s">
        <v>39</v>
      </c>
    </row>
    <row r="132" ht="30" hidden="1" customHeight="1" spans="1:9">
      <c r="A132" s="3">
        <v>127</v>
      </c>
      <c r="B132" s="3" t="s">
        <v>390</v>
      </c>
      <c r="C132" s="3" t="s">
        <v>393</v>
      </c>
      <c r="D132" s="3" t="s">
        <v>394</v>
      </c>
      <c r="E132" s="3" t="s">
        <v>108</v>
      </c>
      <c r="F132" s="3" t="s">
        <v>390</v>
      </c>
      <c r="G132" s="3">
        <v>20</v>
      </c>
      <c r="H132" s="3" t="s">
        <v>390</v>
      </c>
      <c r="I132" s="10" t="s">
        <v>27</v>
      </c>
    </row>
    <row r="133" ht="30" customHeight="1" spans="1:9">
      <c r="A133" s="3">
        <v>128</v>
      </c>
      <c r="B133" s="3" t="s">
        <v>390</v>
      </c>
      <c r="C133" s="3" t="s">
        <v>395</v>
      </c>
      <c r="D133" s="3" t="s">
        <v>396</v>
      </c>
      <c r="E133" s="3" t="s">
        <v>397</v>
      </c>
      <c r="F133" s="3" t="s">
        <v>398</v>
      </c>
      <c r="G133" s="3">
        <v>100</v>
      </c>
      <c r="H133" s="3" t="s">
        <v>398</v>
      </c>
      <c r="I133" s="10" t="s">
        <v>47</v>
      </c>
    </row>
    <row r="134" ht="30" hidden="1" customHeight="1" spans="1:9">
      <c r="A134" s="3">
        <v>129</v>
      </c>
      <c r="B134" s="3" t="s">
        <v>390</v>
      </c>
      <c r="C134" s="3" t="s">
        <v>395</v>
      </c>
      <c r="D134" s="3" t="s">
        <v>399</v>
      </c>
      <c r="E134" s="3" t="s">
        <v>400</v>
      </c>
      <c r="F134" s="3" t="s">
        <v>390</v>
      </c>
      <c r="G134" s="3">
        <v>250</v>
      </c>
      <c r="H134" s="3" t="s">
        <v>390</v>
      </c>
      <c r="I134" s="10" t="s">
        <v>54</v>
      </c>
    </row>
    <row r="135" ht="30" hidden="1" customHeight="1" spans="1:9">
      <c r="A135" s="3">
        <v>130</v>
      </c>
      <c r="B135" s="3" t="s">
        <v>390</v>
      </c>
      <c r="C135" s="3" t="s">
        <v>395</v>
      </c>
      <c r="D135" s="3" t="s">
        <v>401</v>
      </c>
      <c r="E135" s="3" t="s">
        <v>402</v>
      </c>
      <c r="F135" s="3" t="s">
        <v>390</v>
      </c>
      <c r="G135" s="3">
        <v>200</v>
      </c>
      <c r="H135" s="3" t="s">
        <v>390</v>
      </c>
      <c r="I135" s="10" t="s">
        <v>54</v>
      </c>
    </row>
    <row r="136" ht="30" hidden="1" customHeight="1" spans="1:9">
      <c r="A136" s="3">
        <v>131</v>
      </c>
      <c r="B136" s="3" t="s">
        <v>390</v>
      </c>
      <c r="C136" s="3" t="s">
        <v>395</v>
      </c>
      <c r="D136" s="3" t="s">
        <v>403</v>
      </c>
      <c r="E136" s="3" t="s">
        <v>404</v>
      </c>
      <c r="F136" s="3" t="s">
        <v>390</v>
      </c>
      <c r="G136" s="3">
        <v>20</v>
      </c>
      <c r="H136" s="3" t="s">
        <v>390</v>
      </c>
      <c r="I136" s="10" t="s">
        <v>54</v>
      </c>
    </row>
    <row r="137" ht="30" hidden="1" customHeight="1" spans="1:9">
      <c r="A137" s="3">
        <v>132</v>
      </c>
      <c r="B137" s="3" t="s">
        <v>390</v>
      </c>
      <c r="C137" s="3" t="s">
        <v>395</v>
      </c>
      <c r="D137" s="3" t="s">
        <v>405</v>
      </c>
      <c r="E137" s="3" t="s">
        <v>108</v>
      </c>
      <c r="F137" s="3" t="s">
        <v>390</v>
      </c>
      <c r="G137" s="3">
        <v>200</v>
      </c>
      <c r="H137" s="3" t="s">
        <v>390</v>
      </c>
      <c r="I137" s="10" t="s">
        <v>54</v>
      </c>
    </row>
    <row r="138" ht="30" customHeight="1" spans="1:9">
      <c r="A138" s="3">
        <v>133</v>
      </c>
      <c r="B138" s="3" t="s">
        <v>390</v>
      </c>
      <c r="C138" s="3" t="s">
        <v>395</v>
      </c>
      <c r="D138" s="3" t="s">
        <v>406</v>
      </c>
      <c r="E138" s="3" t="s">
        <v>407</v>
      </c>
      <c r="F138" s="3" t="s">
        <v>408</v>
      </c>
      <c r="G138" s="3">
        <v>40</v>
      </c>
      <c r="H138" s="3" t="s">
        <v>408</v>
      </c>
      <c r="I138" s="10" t="s">
        <v>47</v>
      </c>
    </row>
    <row r="139" ht="30" hidden="1" customHeight="1" spans="1:9">
      <c r="A139" s="3">
        <v>134</v>
      </c>
      <c r="B139" s="3" t="s">
        <v>390</v>
      </c>
      <c r="C139" s="3" t="s">
        <v>395</v>
      </c>
      <c r="D139" s="3" t="s">
        <v>409</v>
      </c>
      <c r="E139" s="3" t="s">
        <v>404</v>
      </c>
      <c r="F139" s="3" t="s">
        <v>390</v>
      </c>
      <c r="G139" s="3">
        <v>25</v>
      </c>
      <c r="H139" s="3" t="s">
        <v>390</v>
      </c>
      <c r="I139" s="10" t="s">
        <v>54</v>
      </c>
    </row>
    <row r="140" ht="30" customHeight="1" spans="1:9">
      <c r="A140" s="3">
        <v>135</v>
      </c>
      <c r="B140" s="3" t="s">
        <v>390</v>
      </c>
      <c r="C140" s="3" t="s">
        <v>395</v>
      </c>
      <c r="D140" s="3" t="s">
        <v>410</v>
      </c>
      <c r="E140" s="3" t="s">
        <v>108</v>
      </c>
      <c r="F140" s="3" t="s">
        <v>411</v>
      </c>
      <c r="G140" s="3">
        <v>30</v>
      </c>
      <c r="H140" s="3" t="s">
        <v>411</v>
      </c>
      <c r="I140" s="10" t="s">
        <v>47</v>
      </c>
    </row>
    <row r="141" ht="30" customHeight="1" spans="1:9">
      <c r="A141" s="3">
        <v>136</v>
      </c>
      <c r="B141" s="3" t="s">
        <v>390</v>
      </c>
      <c r="C141" s="3" t="s">
        <v>395</v>
      </c>
      <c r="D141" s="3" t="s">
        <v>412</v>
      </c>
      <c r="E141" s="3" t="s">
        <v>404</v>
      </c>
      <c r="F141" s="3" t="s">
        <v>413</v>
      </c>
      <c r="G141" s="3">
        <v>25</v>
      </c>
      <c r="H141" s="3" t="s">
        <v>413</v>
      </c>
      <c r="I141" s="10" t="s">
        <v>47</v>
      </c>
    </row>
    <row r="142" ht="30" customHeight="1" spans="1:9">
      <c r="A142" s="3">
        <v>137</v>
      </c>
      <c r="B142" s="3" t="s">
        <v>390</v>
      </c>
      <c r="C142" s="3" t="s">
        <v>395</v>
      </c>
      <c r="D142" s="3" t="s">
        <v>414</v>
      </c>
      <c r="E142" s="3" t="s">
        <v>402</v>
      </c>
      <c r="F142" s="3" t="s">
        <v>413</v>
      </c>
      <c r="G142" s="3">
        <v>50</v>
      </c>
      <c r="H142" s="3" t="s">
        <v>413</v>
      </c>
      <c r="I142" s="10" t="s">
        <v>47</v>
      </c>
    </row>
    <row r="143" ht="30" hidden="1" customHeight="1" spans="1:9">
      <c r="A143" s="3">
        <v>138</v>
      </c>
      <c r="B143" s="3" t="s">
        <v>390</v>
      </c>
      <c r="C143" s="3" t="s">
        <v>395</v>
      </c>
      <c r="D143" s="3" t="s">
        <v>415</v>
      </c>
      <c r="E143" s="3" t="s">
        <v>108</v>
      </c>
      <c r="F143" s="3" t="s">
        <v>390</v>
      </c>
      <c r="G143" s="3">
        <v>300</v>
      </c>
      <c r="H143" s="3" t="s">
        <v>390</v>
      </c>
      <c r="I143" s="10" t="s">
        <v>93</v>
      </c>
    </row>
    <row r="144" ht="30" hidden="1" customHeight="1" spans="1:9">
      <c r="A144" s="3">
        <v>139</v>
      </c>
      <c r="B144" s="3" t="s">
        <v>390</v>
      </c>
      <c r="C144" s="3" t="s">
        <v>395</v>
      </c>
      <c r="D144" s="3" t="s">
        <v>416</v>
      </c>
      <c r="E144" s="3" t="s">
        <v>417</v>
      </c>
      <c r="F144" s="3" t="s">
        <v>418</v>
      </c>
      <c r="G144" s="3">
        <v>15</v>
      </c>
      <c r="H144" s="3" t="s">
        <v>418</v>
      </c>
      <c r="I144" s="10" t="s">
        <v>54</v>
      </c>
    </row>
    <row r="145" ht="30" customHeight="1" spans="1:9">
      <c r="A145" s="3">
        <v>140</v>
      </c>
      <c r="B145" s="3" t="s">
        <v>390</v>
      </c>
      <c r="C145" s="3" t="s">
        <v>395</v>
      </c>
      <c r="D145" s="3" t="s">
        <v>419</v>
      </c>
      <c r="E145" s="3" t="s">
        <v>420</v>
      </c>
      <c r="F145" s="3" t="s">
        <v>421</v>
      </c>
      <c r="G145" s="3">
        <v>200</v>
      </c>
      <c r="H145" s="3" t="s">
        <v>421</v>
      </c>
      <c r="I145" s="10" t="s">
        <v>47</v>
      </c>
    </row>
    <row r="146" ht="30" customHeight="1" spans="1:9">
      <c r="A146" s="3">
        <v>141</v>
      </c>
      <c r="B146" s="3" t="s">
        <v>390</v>
      </c>
      <c r="C146" s="3" t="s">
        <v>395</v>
      </c>
      <c r="D146" s="3" t="s">
        <v>422</v>
      </c>
      <c r="E146" s="3" t="s">
        <v>423</v>
      </c>
      <c r="F146" s="3" t="s">
        <v>411</v>
      </c>
      <c r="G146" s="3">
        <v>60</v>
      </c>
      <c r="H146" s="3" t="s">
        <v>411</v>
      </c>
      <c r="I146" s="10" t="s">
        <v>47</v>
      </c>
    </row>
    <row r="147" ht="30" customHeight="1" spans="1:9">
      <c r="A147" s="3">
        <v>142</v>
      </c>
      <c r="B147" s="3" t="s">
        <v>390</v>
      </c>
      <c r="C147" s="3" t="s">
        <v>395</v>
      </c>
      <c r="D147" s="3" t="s">
        <v>424</v>
      </c>
      <c r="E147" s="3" t="s">
        <v>108</v>
      </c>
      <c r="F147" s="3" t="s">
        <v>425</v>
      </c>
      <c r="G147" s="3">
        <v>120</v>
      </c>
      <c r="H147" s="3" t="s">
        <v>425</v>
      </c>
      <c r="I147" s="10" t="s">
        <v>47</v>
      </c>
    </row>
    <row r="148" ht="30" hidden="1" customHeight="1" spans="1:9">
      <c r="A148" s="3">
        <v>143</v>
      </c>
      <c r="B148" s="3" t="s">
        <v>390</v>
      </c>
      <c r="C148" s="3" t="s">
        <v>395</v>
      </c>
      <c r="D148" s="3" t="s">
        <v>426</v>
      </c>
      <c r="E148" s="3" t="s">
        <v>108</v>
      </c>
      <c r="F148" s="3" t="s">
        <v>390</v>
      </c>
      <c r="G148" s="3">
        <v>200</v>
      </c>
      <c r="H148" s="3" t="s">
        <v>390</v>
      </c>
      <c r="I148" s="10" t="s">
        <v>51</v>
      </c>
    </row>
    <row r="149" ht="30" hidden="1" customHeight="1" spans="1:9">
      <c r="A149" s="3">
        <v>144</v>
      </c>
      <c r="B149" s="3" t="s">
        <v>390</v>
      </c>
      <c r="C149" s="3" t="s">
        <v>427</v>
      </c>
      <c r="D149" s="3" t="s">
        <v>428</v>
      </c>
      <c r="E149" s="3" t="s">
        <v>429</v>
      </c>
      <c r="F149" s="3" t="s">
        <v>390</v>
      </c>
      <c r="G149" s="3">
        <v>120</v>
      </c>
      <c r="H149" s="3" t="s">
        <v>390</v>
      </c>
      <c r="I149" s="10" t="s">
        <v>54</v>
      </c>
    </row>
    <row r="150" ht="30" hidden="1" customHeight="1" spans="1:9">
      <c r="A150" s="3">
        <v>145</v>
      </c>
      <c r="B150" s="3" t="s">
        <v>390</v>
      </c>
      <c r="C150" s="3" t="s">
        <v>427</v>
      </c>
      <c r="D150" s="3" t="s">
        <v>430</v>
      </c>
      <c r="E150" s="3" t="s">
        <v>431</v>
      </c>
      <c r="F150" s="3" t="s">
        <v>398</v>
      </c>
      <c r="G150" s="3">
        <v>30</v>
      </c>
      <c r="H150" s="3" t="s">
        <v>398</v>
      </c>
      <c r="I150" s="10" t="s">
        <v>54</v>
      </c>
    </row>
    <row r="151" ht="30" hidden="1" customHeight="1" spans="1:9">
      <c r="A151" s="3">
        <v>146</v>
      </c>
      <c r="B151" s="3" t="s">
        <v>390</v>
      </c>
      <c r="C151" s="3" t="s">
        <v>12</v>
      </c>
      <c r="D151" s="3" t="s">
        <v>432</v>
      </c>
      <c r="E151" s="3" t="s">
        <v>108</v>
      </c>
      <c r="F151" s="3" t="s">
        <v>390</v>
      </c>
      <c r="G151" s="3">
        <v>130</v>
      </c>
      <c r="H151" s="3" t="s">
        <v>390</v>
      </c>
      <c r="I151" s="10" t="s">
        <v>60</v>
      </c>
    </row>
    <row r="152" ht="30" hidden="1" customHeight="1" spans="1:9">
      <c r="A152" s="3">
        <v>147</v>
      </c>
      <c r="B152" s="3" t="s">
        <v>390</v>
      </c>
      <c r="C152" s="3" t="s">
        <v>12</v>
      </c>
      <c r="D152" s="3" t="s">
        <v>433</v>
      </c>
      <c r="E152" s="3" t="s">
        <v>434</v>
      </c>
      <c r="F152" s="3" t="s">
        <v>418</v>
      </c>
      <c r="G152" s="3">
        <v>15</v>
      </c>
      <c r="H152" s="3" t="s">
        <v>418</v>
      </c>
      <c r="I152" s="10" t="s">
        <v>54</v>
      </c>
    </row>
    <row r="153" ht="30" hidden="1" customHeight="1" spans="1:9">
      <c r="A153" s="3">
        <v>148</v>
      </c>
      <c r="B153" s="3" t="s">
        <v>436</v>
      </c>
      <c r="C153" s="3" t="s">
        <v>35</v>
      </c>
      <c r="D153" s="3" t="s">
        <v>437</v>
      </c>
      <c r="E153" s="3" t="s">
        <v>438</v>
      </c>
      <c r="F153" s="3" t="s">
        <v>436</v>
      </c>
      <c r="G153" s="3">
        <v>100</v>
      </c>
      <c r="H153" s="3" t="s">
        <v>439</v>
      </c>
      <c r="I153" s="10" t="s">
        <v>39</v>
      </c>
    </row>
    <row r="154" ht="30" hidden="1" customHeight="1" spans="1:9">
      <c r="A154" s="3">
        <v>149</v>
      </c>
      <c r="B154" s="3" t="s">
        <v>436</v>
      </c>
      <c r="C154" s="3" t="s">
        <v>27</v>
      </c>
      <c r="D154" s="3" t="s">
        <v>440</v>
      </c>
      <c r="E154" s="3" t="s">
        <v>441</v>
      </c>
      <c r="F154" s="3" t="s">
        <v>436</v>
      </c>
      <c r="G154" s="3">
        <v>30</v>
      </c>
      <c r="H154" s="3" t="s">
        <v>439</v>
      </c>
      <c r="I154" s="10" t="s">
        <v>27</v>
      </c>
    </row>
    <row r="155" ht="30" hidden="1" customHeight="1" spans="1:9">
      <c r="A155" s="3">
        <v>150</v>
      </c>
      <c r="B155" s="3" t="s">
        <v>436</v>
      </c>
      <c r="C155" s="3" t="s">
        <v>79</v>
      </c>
      <c r="D155" s="3" t="s">
        <v>442</v>
      </c>
      <c r="E155" s="3" t="s">
        <v>443</v>
      </c>
      <c r="F155" s="3" t="s">
        <v>436</v>
      </c>
      <c r="G155" s="3">
        <v>400</v>
      </c>
      <c r="H155" s="3" t="s">
        <v>439</v>
      </c>
      <c r="I155" s="10" t="s">
        <v>54</v>
      </c>
    </row>
    <row r="156" ht="30" hidden="1" customHeight="1" spans="1:9">
      <c r="A156" s="3">
        <v>151</v>
      </c>
      <c r="B156" s="3" t="s">
        <v>436</v>
      </c>
      <c r="C156" s="3" t="s">
        <v>213</v>
      </c>
      <c r="D156" s="3" t="s">
        <v>444</v>
      </c>
      <c r="E156" s="3" t="s">
        <v>445</v>
      </c>
      <c r="F156" s="3" t="s">
        <v>436</v>
      </c>
      <c r="G156" s="3">
        <v>200</v>
      </c>
      <c r="H156" s="3" t="s">
        <v>439</v>
      </c>
      <c r="I156" s="10" t="s">
        <v>51</v>
      </c>
    </row>
    <row r="157" ht="30" hidden="1" customHeight="1" spans="1:9">
      <c r="A157" s="3">
        <v>152</v>
      </c>
      <c r="B157" s="3" t="s">
        <v>436</v>
      </c>
      <c r="C157" s="3" t="s">
        <v>79</v>
      </c>
      <c r="D157" s="3" t="s">
        <v>446</v>
      </c>
      <c r="E157" s="3" t="s">
        <v>447</v>
      </c>
      <c r="F157" s="3" t="s">
        <v>436</v>
      </c>
      <c r="G157" s="3">
        <v>500</v>
      </c>
      <c r="H157" s="3" t="s">
        <v>439</v>
      </c>
      <c r="I157" s="10" t="s">
        <v>54</v>
      </c>
    </row>
    <row r="158" ht="30" hidden="1" customHeight="1" spans="1:9">
      <c r="A158" s="3">
        <v>153</v>
      </c>
      <c r="B158" s="3" t="s">
        <v>436</v>
      </c>
      <c r="C158" s="3" t="s">
        <v>213</v>
      </c>
      <c r="D158" s="3" t="s">
        <v>448</v>
      </c>
      <c r="E158" s="3" t="s">
        <v>449</v>
      </c>
      <c r="F158" s="3" t="s">
        <v>436</v>
      </c>
      <c r="G158" s="3">
        <v>870</v>
      </c>
      <c r="H158" s="3" t="s">
        <v>439</v>
      </c>
      <c r="I158" s="10" t="s">
        <v>54</v>
      </c>
    </row>
    <row r="159" ht="30" hidden="1" customHeight="1" spans="1:9">
      <c r="A159" s="3">
        <v>154</v>
      </c>
      <c r="B159" s="3" t="s">
        <v>436</v>
      </c>
      <c r="C159" s="3" t="s">
        <v>19</v>
      </c>
      <c r="D159" s="3" t="s">
        <v>450</v>
      </c>
      <c r="E159" s="3" t="s">
        <v>451</v>
      </c>
      <c r="F159" s="3" t="s">
        <v>436</v>
      </c>
      <c r="G159" s="3">
        <v>200</v>
      </c>
      <c r="H159" s="3" t="s">
        <v>439</v>
      </c>
      <c r="I159" s="7" t="s">
        <v>19</v>
      </c>
    </row>
    <row r="160" ht="30" hidden="1" customHeight="1" spans="1:9">
      <c r="A160" s="3">
        <v>155</v>
      </c>
      <c r="B160" s="3" t="s">
        <v>436</v>
      </c>
      <c r="C160" s="3" t="s">
        <v>452</v>
      </c>
      <c r="D160" s="3" t="s">
        <v>453</v>
      </c>
      <c r="E160" s="3" t="s">
        <v>454</v>
      </c>
      <c r="F160" s="3" t="s">
        <v>436</v>
      </c>
      <c r="G160" s="3">
        <v>88.2</v>
      </c>
      <c r="H160" s="3" t="s">
        <v>439</v>
      </c>
      <c r="I160" s="7" t="s">
        <v>60</v>
      </c>
    </row>
    <row r="161" ht="30" hidden="1" customHeight="1" spans="1:9">
      <c r="A161" s="3">
        <v>156</v>
      </c>
      <c r="B161" s="3" t="s">
        <v>456</v>
      </c>
      <c r="C161" s="3" t="s">
        <v>67</v>
      </c>
      <c r="D161" s="3" t="s">
        <v>457</v>
      </c>
      <c r="E161" s="3" t="s">
        <v>458</v>
      </c>
      <c r="F161" s="3" t="s">
        <v>459</v>
      </c>
      <c r="G161" s="6">
        <v>80</v>
      </c>
      <c r="H161" s="3" t="s">
        <v>459</v>
      </c>
      <c r="I161" s="10" t="s">
        <v>60</v>
      </c>
    </row>
    <row r="162" ht="30" hidden="1" customHeight="1" spans="1:9">
      <c r="A162" s="3">
        <v>157</v>
      </c>
      <c r="B162" s="3" t="s">
        <v>456</v>
      </c>
      <c r="C162" s="3" t="s">
        <v>67</v>
      </c>
      <c r="D162" s="3" t="s">
        <v>460</v>
      </c>
      <c r="E162" s="3" t="s">
        <v>461</v>
      </c>
      <c r="F162" s="3" t="s">
        <v>462</v>
      </c>
      <c r="G162" s="6">
        <v>90</v>
      </c>
      <c r="H162" s="3" t="s">
        <v>462</v>
      </c>
      <c r="I162" s="10" t="s">
        <v>60</v>
      </c>
    </row>
    <row r="163" ht="30" customHeight="1" spans="1:9">
      <c r="A163" s="3">
        <v>158</v>
      </c>
      <c r="B163" s="3" t="s">
        <v>456</v>
      </c>
      <c r="C163" s="3" t="s">
        <v>79</v>
      </c>
      <c r="D163" s="3" t="s">
        <v>463</v>
      </c>
      <c r="E163" s="3" t="s">
        <v>464</v>
      </c>
      <c r="F163" s="3" t="s">
        <v>462</v>
      </c>
      <c r="G163" s="6">
        <v>10</v>
      </c>
      <c r="H163" s="3" t="s">
        <v>462</v>
      </c>
      <c r="I163" s="10" t="s">
        <v>47</v>
      </c>
    </row>
    <row r="164" ht="30" customHeight="1" spans="1:9">
      <c r="A164" s="3">
        <v>159</v>
      </c>
      <c r="B164" s="3" t="s">
        <v>456</v>
      </c>
      <c r="C164" s="3" t="s">
        <v>79</v>
      </c>
      <c r="D164" s="3" t="s">
        <v>465</v>
      </c>
      <c r="E164" s="3" t="s">
        <v>466</v>
      </c>
      <c r="F164" s="3" t="s">
        <v>462</v>
      </c>
      <c r="G164" s="6">
        <v>30</v>
      </c>
      <c r="H164" s="3" t="s">
        <v>462</v>
      </c>
      <c r="I164" s="10" t="s">
        <v>47</v>
      </c>
    </row>
    <row r="165" ht="30" customHeight="1" spans="1:9">
      <c r="A165" s="3">
        <v>160</v>
      </c>
      <c r="B165" s="3" t="s">
        <v>456</v>
      </c>
      <c r="C165" s="3" t="s">
        <v>79</v>
      </c>
      <c r="D165" s="3" t="s">
        <v>467</v>
      </c>
      <c r="E165" s="3" t="s">
        <v>468</v>
      </c>
      <c r="F165" s="3" t="s">
        <v>469</v>
      </c>
      <c r="G165" s="6">
        <v>50</v>
      </c>
      <c r="H165" s="3" t="s">
        <v>469</v>
      </c>
      <c r="I165" s="10" t="s">
        <v>47</v>
      </c>
    </row>
    <row r="166" ht="30" customHeight="1" spans="1:9">
      <c r="A166" s="3">
        <v>161</v>
      </c>
      <c r="B166" s="3" t="s">
        <v>456</v>
      </c>
      <c r="C166" s="3" t="s">
        <v>79</v>
      </c>
      <c r="D166" s="3" t="s">
        <v>470</v>
      </c>
      <c r="E166" s="3" t="s">
        <v>471</v>
      </c>
      <c r="F166" s="3" t="s">
        <v>472</v>
      </c>
      <c r="G166" s="6">
        <v>34</v>
      </c>
      <c r="H166" s="3" t="s">
        <v>472</v>
      </c>
      <c r="I166" s="10" t="s">
        <v>47</v>
      </c>
    </row>
    <row r="167" ht="30" hidden="1" customHeight="1" spans="1:9">
      <c r="A167" s="3">
        <v>162</v>
      </c>
      <c r="B167" s="3" t="s">
        <v>456</v>
      </c>
      <c r="C167" s="3" t="s">
        <v>67</v>
      </c>
      <c r="D167" s="3" t="s">
        <v>473</v>
      </c>
      <c r="E167" s="3" t="s">
        <v>458</v>
      </c>
      <c r="F167" s="3" t="s">
        <v>474</v>
      </c>
      <c r="G167" s="6">
        <v>78</v>
      </c>
      <c r="H167" s="3" t="s">
        <v>474</v>
      </c>
      <c r="I167" s="10" t="s">
        <v>60</v>
      </c>
    </row>
    <row r="168" ht="30" customHeight="1" spans="1:9">
      <c r="A168" s="3">
        <v>163</v>
      </c>
      <c r="B168" s="3" t="s">
        <v>456</v>
      </c>
      <c r="C168" s="3" t="s">
        <v>79</v>
      </c>
      <c r="D168" s="3" t="s">
        <v>475</v>
      </c>
      <c r="E168" s="3" t="s">
        <v>476</v>
      </c>
      <c r="F168" s="3" t="s">
        <v>474</v>
      </c>
      <c r="G168" s="6">
        <v>80</v>
      </c>
      <c r="H168" s="3" t="s">
        <v>474</v>
      </c>
      <c r="I168" s="10" t="s">
        <v>47</v>
      </c>
    </row>
    <row r="169" ht="30" customHeight="1" spans="1:9">
      <c r="A169" s="3">
        <v>164</v>
      </c>
      <c r="B169" s="3" t="s">
        <v>456</v>
      </c>
      <c r="C169" s="3" t="s">
        <v>79</v>
      </c>
      <c r="D169" s="3" t="s">
        <v>477</v>
      </c>
      <c r="E169" s="3" t="s">
        <v>478</v>
      </c>
      <c r="F169" s="3" t="s">
        <v>479</v>
      </c>
      <c r="G169" s="6">
        <v>150</v>
      </c>
      <c r="H169" s="3" t="s">
        <v>479</v>
      </c>
      <c r="I169" s="10" t="s">
        <v>47</v>
      </c>
    </row>
    <row r="170" ht="30" customHeight="1" spans="1:9">
      <c r="A170" s="3">
        <v>165</v>
      </c>
      <c r="B170" s="3" t="s">
        <v>456</v>
      </c>
      <c r="C170" s="3" t="s">
        <v>79</v>
      </c>
      <c r="D170" s="3" t="s">
        <v>480</v>
      </c>
      <c r="E170" s="3" t="s">
        <v>481</v>
      </c>
      <c r="F170" s="3" t="s">
        <v>482</v>
      </c>
      <c r="G170" s="6">
        <v>50</v>
      </c>
      <c r="H170" s="3" t="s">
        <v>482</v>
      </c>
      <c r="I170" s="10" t="s">
        <v>47</v>
      </c>
    </row>
    <row r="171" ht="30" hidden="1" customHeight="1" spans="1:9">
      <c r="A171" s="3">
        <v>166</v>
      </c>
      <c r="B171" s="3" t="s">
        <v>456</v>
      </c>
      <c r="C171" s="3" t="s">
        <v>79</v>
      </c>
      <c r="D171" s="3" t="s">
        <v>483</v>
      </c>
      <c r="E171" s="3" t="s">
        <v>484</v>
      </c>
      <c r="F171" s="3" t="s">
        <v>456</v>
      </c>
      <c r="G171" s="6">
        <v>1500</v>
      </c>
      <c r="H171" s="3" t="s">
        <v>456</v>
      </c>
      <c r="I171" s="10" t="s">
        <v>54</v>
      </c>
    </row>
    <row r="172" ht="30" hidden="1" customHeight="1" spans="1:9">
      <c r="A172" s="3">
        <v>167</v>
      </c>
      <c r="B172" s="3" t="s">
        <v>456</v>
      </c>
      <c r="C172" s="6" t="s">
        <v>27</v>
      </c>
      <c r="D172" s="6" t="s">
        <v>485</v>
      </c>
      <c r="E172" s="3"/>
      <c r="F172" s="3" t="s">
        <v>456</v>
      </c>
      <c r="G172" s="6">
        <v>30</v>
      </c>
      <c r="H172" s="3" t="s">
        <v>456</v>
      </c>
      <c r="I172" s="10" t="s">
        <v>27</v>
      </c>
    </row>
    <row r="173" ht="30" hidden="1" customHeight="1" spans="1:9">
      <c r="A173" s="3">
        <v>168</v>
      </c>
      <c r="B173" s="3" t="s">
        <v>456</v>
      </c>
      <c r="C173" s="3" t="s">
        <v>35</v>
      </c>
      <c r="D173" s="6" t="s">
        <v>486</v>
      </c>
      <c r="E173" s="3"/>
      <c r="F173" s="3" t="s">
        <v>456</v>
      </c>
      <c r="G173" s="6">
        <v>50</v>
      </c>
      <c r="H173" s="3" t="s">
        <v>456</v>
      </c>
      <c r="I173" s="10" t="s">
        <v>39</v>
      </c>
    </row>
    <row r="174" ht="30" hidden="1" customHeight="1" spans="1:9">
      <c r="A174" s="3">
        <v>169</v>
      </c>
      <c r="B174" s="5" t="s">
        <v>488</v>
      </c>
      <c r="C174" s="5" t="s">
        <v>452</v>
      </c>
      <c r="D174" s="11" t="s">
        <v>489</v>
      </c>
      <c r="E174" s="11" t="s">
        <v>490</v>
      </c>
      <c r="F174" s="5" t="s">
        <v>491</v>
      </c>
      <c r="G174" s="5">
        <v>48</v>
      </c>
      <c r="H174" s="5" t="s">
        <v>492</v>
      </c>
      <c r="I174" s="10" t="s">
        <v>54</v>
      </c>
    </row>
    <row r="175" ht="30" hidden="1" customHeight="1" spans="1:9">
      <c r="A175" s="3">
        <v>170</v>
      </c>
      <c r="B175" s="5" t="s">
        <v>488</v>
      </c>
      <c r="C175" s="5" t="s">
        <v>452</v>
      </c>
      <c r="D175" s="10" t="s">
        <v>493</v>
      </c>
      <c r="E175" s="6" t="s">
        <v>494</v>
      </c>
      <c r="F175" s="5" t="s">
        <v>495</v>
      </c>
      <c r="G175" s="5">
        <v>50</v>
      </c>
      <c r="H175" s="5" t="s">
        <v>495</v>
      </c>
      <c r="I175" s="10" t="s">
        <v>54</v>
      </c>
    </row>
    <row r="176" ht="30" hidden="1" customHeight="1" spans="1:9">
      <c r="A176" s="3">
        <v>171</v>
      </c>
      <c r="B176" s="5" t="s">
        <v>488</v>
      </c>
      <c r="C176" s="5" t="s">
        <v>67</v>
      </c>
      <c r="D176" s="10" t="s">
        <v>496</v>
      </c>
      <c r="E176" s="10" t="s">
        <v>497</v>
      </c>
      <c r="F176" s="5" t="s">
        <v>495</v>
      </c>
      <c r="G176" s="5">
        <v>30</v>
      </c>
      <c r="H176" s="5" t="s">
        <v>495</v>
      </c>
      <c r="I176" s="10" t="s">
        <v>54</v>
      </c>
    </row>
    <row r="177" ht="30" hidden="1" customHeight="1" spans="1:9">
      <c r="A177" s="3">
        <v>172</v>
      </c>
      <c r="B177" s="5" t="s">
        <v>488</v>
      </c>
      <c r="C177" s="5" t="s">
        <v>452</v>
      </c>
      <c r="D177" s="10" t="s">
        <v>498</v>
      </c>
      <c r="E177" s="6" t="s">
        <v>499</v>
      </c>
      <c r="F177" s="6" t="s">
        <v>500</v>
      </c>
      <c r="G177" s="6">
        <v>20</v>
      </c>
      <c r="H177" s="5" t="s">
        <v>501</v>
      </c>
      <c r="I177" s="10" t="s">
        <v>54</v>
      </c>
    </row>
    <row r="178" ht="30" hidden="1" customHeight="1" spans="1:9">
      <c r="A178" s="3">
        <v>173</v>
      </c>
      <c r="B178" s="5" t="s">
        <v>488</v>
      </c>
      <c r="C178" s="5" t="s">
        <v>452</v>
      </c>
      <c r="D178" s="10" t="s">
        <v>502</v>
      </c>
      <c r="E178" s="6" t="s">
        <v>503</v>
      </c>
      <c r="F178" s="6" t="s">
        <v>504</v>
      </c>
      <c r="G178" s="6">
        <v>20</v>
      </c>
      <c r="H178" s="5" t="s">
        <v>501</v>
      </c>
      <c r="I178" s="10" t="s">
        <v>54</v>
      </c>
    </row>
    <row r="179" ht="30" hidden="1" customHeight="1" spans="1:9">
      <c r="A179" s="3">
        <v>174</v>
      </c>
      <c r="B179" s="5" t="s">
        <v>488</v>
      </c>
      <c r="C179" s="5" t="s">
        <v>67</v>
      </c>
      <c r="D179" s="11" t="s">
        <v>505</v>
      </c>
      <c r="E179" s="5" t="s">
        <v>506</v>
      </c>
      <c r="F179" s="5" t="s">
        <v>507</v>
      </c>
      <c r="G179" s="5">
        <v>200</v>
      </c>
      <c r="H179" s="5" t="s">
        <v>508</v>
      </c>
      <c r="I179" s="10" t="s">
        <v>54</v>
      </c>
    </row>
    <row r="180" ht="30" hidden="1" customHeight="1" spans="1:9">
      <c r="A180" s="3">
        <v>175</v>
      </c>
      <c r="B180" s="5" t="s">
        <v>488</v>
      </c>
      <c r="C180" s="5" t="s">
        <v>452</v>
      </c>
      <c r="D180" s="10" t="s">
        <v>509</v>
      </c>
      <c r="E180" s="11" t="s">
        <v>510</v>
      </c>
      <c r="F180" s="5" t="s">
        <v>511</v>
      </c>
      <c r="G180" s="6">
        <v>50</v>
      </c>
      <c r="H180" s="5" t="s">
        <v>511</v>
      </c>
      <c r="I180" s="10" t="s">
        <v>54</v>
      </c>
    </row>
    <row r="181" ht="30" hidden="1" customHeight="1" spans="1:9">
      <c r="A181" s="3">
        <v>176</v>
      </c>
      <c r="B181" s="5" t="s">
        <v>488</v>
      </c>
      <c r="C181" s="5" t="s">
        <v>67</v>
      </c>
      <c r="D181" s="10" t="s">
        <v>512</v>
      </c>
      <c r="E181" s="10" t="s">
        <v>513</v>
      </c>
      <c r="F181" s="6" t="s">
        <v>514</v>
      </c>
      <c r="G181" s="6">
        <v>50</v>
      </c>
      <c r="H181" s="3" t="s">
        <v>515</v>
      </c>
      <c r="I181" s="10" t="s">
        <v>54</v>
      </c>
    </row>
    <row r="182" ht="30" hidden="1" customHeight="1" spans="1:9">
      <c r="A182" s="3">
        <v>177</v>
      </c>
      <c r="B182" s="5" t="s">
        <v>488</v>
      </c>
      <c r="C182" s="5" t="s">
        <v>452</v>
      </c>
      <c r="D182" s="11" t="s">
        <v>516</v>
      </c>
      <c r="E182" s="5" t="s">
        <v>517</v>
      </c>
      <c r="F182" s="5" t="s">
        <v>518</v>
      </c>
      <c r="G182" s="5">
        <v>62</v>
      </c>
      <c r="H182" s="5" t="s">
        <v>519</v>
      </c>
      <c r="I182" s="10" t="s">
        <v>54</v>
      </c>
    </row>
    <row r="183" ht="30" hidden="1" customHeight="1" spans="1:9">
      <c r="A183" s="3">
        <v>178</v>
      </c>
      <c r="B183" s="5" t="s">
        <v>488</v>
      </c>
      <c r="C183" s="5" t="s">
        <v>452</v>
      </c>
      <c r="D183" s="11" t="s">
        <v>520</v>
      </c>
      <c r="E183" s="5" t="s">
        <v>521</v>
      </c>
      <c r="F183" s="5" t="s">
        <v>522</v>
      </c>
      <c r="G183" s="5">
        <v>20</v>
      </c>
      <c r="H183" s="5" t="s">
        <v>523</v>
      </c>
      <c r="I183" s="10" t="s">
        <v>54</v>
      </c>
    </row>
    <row r="184" ht="30" hidden="1" customHeight="1" spans="1:9">
      <c r="A184" s="3">
        <v>179</v>
      </c>
      <c r="B184" s="5" t="s">
        <v>488</v>
      </c>
      <c r="C184" s="5" t="s">
        <v>452</v>
      </c>
      <c r="D184" s="11" t="s">
        <v>524</v>
      </c>
      <c r="E184" s="11" t="s">
        <v>525</v>
      </c>
      <c r="F184" s="5" t="s">
        <v>526</v>
      </c>
      <c r="G184" s="5">
        <v>67</v>
      </c>
      <c r="H184" s="5" t="s">
        <v>523</v>
      </c>
      <c r="I184" s="10" t="s">
        <v>54</v>
      </c>
    </row>
    <row r="185" ht="30" hidden="1" customHeight="1" spans="1:9">
      <c r="A185" s="3">
        <v>180</v>
      </c>
      <c r="B185" s="5" t="s">
        <v>488</v>
      </c>
      <c r="C185" s="5" t="s">
        <v>452</v>
      </c>
      <c r="D185" s="11" t="s">
        <v>527</v>
      </c>
      <c r="E185" s="11" t="s">
        <v>528</v>
      </c>
      <c r="F185" s="5" t="s">
        <v>529</v>
      </c>
      <c r="G185" s="5">
        <v>58</v>
      </c>
      <c r="H185" s="5" t="s">
        <v>523</v>
      </c>
      <c r="I185" s="10" t="s">
        <v>54</v>
      </c>
    </row>
    <row r="186" ht="30" hidden="1" customHeight="1" spans="1:9">
      <c r="A186" s="3">
        <v>181</v>
      </c>
      <c r="B186" s="5" t="s">
        <v>488</v>
      </c>
      <c r="C186" s="5" t="s">
        <v>452</v>
      </c>
      <c r="D186" s="11" t="s">
        <v>530</v>
      </c>
      <c r="E186" s="11" t="s">
        <v>531</v>
      </c>
      <c r="F186" s="5" t="s">
        <v>532</v>
      </c>
      <c r="G186" s="5">
        <v>62</v>
      </c>
      <c r="H186" s="5" t="s">
        <v>533</v>
      </c>
      <c r="I186" s="10" t="s">
        <v>54</v>
      </c>
    </row>
    <row r="187" ht="30" hidden="1" customHeight="1" spans="1:9">
      <c r="A187" s="3">
        <v>182</v>
      </c>
      <c r="B187" s="5" t="s">
        <v>488</v>
      </c>
      <c r="C187" s="5" t="s">
        <v>452</v>
      </c>
      <c r="D187" s="11" t="s">
        <v>534</v>
      </c>
      <c r="E187" s="5" t="s">
        <v>535</v>
      </c>
      <c r="F187" s="5" t="s">
        <v>536</v>
      </c>
      <c r="G187" s="5">
        <v>10</v>
      </c>
      <c r="H187" s="5" t="s">
        <v>536</v>
      </c>
      <c r="I187" s="10" t="s">
        <v>54</v>
      </c>
    </row>
    <row r="188" ht="30" hidden="1" customHeight="1" spans="1:9">
      <c r="A188" s="3">
        <v>183</v>
      </c>
      <c r="B188" s="5" t="s">
        <v>488</v>
      </c>
      <c r="C188" s="5" t="s">
        <v>452</v>
      </c>
      <c r="D188" s="11" t="s">
        <v>537</v>
      </c>
      <c r="E188" s="5" t="s">
        <v>538</v>
      </c>
      <c r="F188" s="5" t="s">
        <v>539</v>
      </c>
      <c r="G188" s="5">
        <v>35</v>
      </c>
      <c r="H188" s="5" t="s">
        <v>539</v>
      </c>
      <c r="I188" s="10" t="s">
        <v>54</v>
      </c>
    </row>
    <row r="189" ht="30" hidden="1" customHeight="1" spans="1:9">
      <c r="A189" s="3">
        <v>184</v>
      </c>
      <c r="B189" s="5" t="s">
        <v>488</v>
      </c>
      <c r="C189" s="5" t="s">
        <v>452</v>
      </c>
      <c r="D189" s="11" t="s">
        <v>540</v>
      </c>
      <c r="E189" s="5" t="s">
        <v>541</v>
      </c>
      <c r="F189" s="5" t="s">
        <v>542</v>
      </c>
      <c r="G189" s="5">
        <v>20</v>
      </c>
      <c r="H189" s="5" t="s">
        <v>542</v>
      </c>
      <c r="I189" s="10" t="s">
        <v>54</v>
      </c>
    </row>
    <row r="190" ht="30" hidden="1" customHeight="1" spans="1:9">
      <c r="A190" s="3">
        <v>185</v>
      </c>
      <c r="B190" s="5" t="s">
        <v>488</v>
      </c>
      <c r="C190" s="5" t="s">
        <v>452</v>
      </c>
      <c r="D190" s="11" t="s">
        <v>543</v>
      </c>
      <c r="E190" s="5" t="s">
        <v>544</v>
      </c>
      <c r="F190" s="5" t="s">
        <v>545</v>
      </c>
      <c r="G190" s="5">
        <v>100</v>
      </c>
      <c r="H190" s="5" t="s">
        <v>545</v>
      </c>
      <c r="I190" s="10" t="s">
        <v>54</v>
      </c>
    </row>
    <row r="191" ht="30" hidden="1" customHeight="1" spans="1:9">
      <c r="A191" s="3">
        <v>186</v>
      </c>
      <c r="B191" s="5" t="s">
        <v>488</v>
      </c>
      <c r="C191" s="5" t="s">
        <v>35</v>
      </c>
      <c r="D191" s="11" t="s">
        <v>546</v>
      </c>
      <c r="E191" s="29"/>
      <c r="F191" s="5" t="s">
        <v>547</v>
      </c>
      <c r="G191" s="5">
        <v>100</v>
      </c>
      <c r="H191" s="5" t="s">
        <v>548</v>
      </c>
      <c r="I191" s="10" t="s">
        <v>39</v>
      </c>
    </row>
    <row r="192" ht="30" hidden="1" customHeight="1" spans="1:9">
      <c r="A192" s="3">
        <v>187</v>
      </c>
      <c r="B192" s="5" t="s">
        <v>488</v>
      </c>
      <c r="C192" s="5" t="s">
        <v>27</v>
      </c>
      <c r="D192" s="11" t="s">
        <v>549</v>
      </c>
      <c r="E192" s="29"/>
      <c r="F192" s="5" t="s">
        <v>547</v>
      </c>
      <c r="G192" s="5">
        <v>15</v>
      </c>
      <c r="H192" s="5" t="s">
        <v>548</v>
      </c>
      <c r="I192" s="10" t="s">
        <v>27</v>
      </c>
    </row>
    <row r="193" ht="30" hidden="1" customHeight="1" spans="1:9">
      <c r="A193" s="3">
        <v>188</v>
      </c>
      <c r="B193" s="5" t="s">
        <v>488</v>
      </c>
      <c r="C193" s="5" t="s">
        <v>452</v>
      </c>
      <c r="D193" s="11" t="s">
        <v>550</v>
      </c>
      <c r="E193" s="29"/>
      <c r="F193" s="5" t="s">
        <v>547</v>
      </c>
      <c r="G193" s="5">
        <v>390</v>
      </c>
      <c r="H193" s="5" t="s">
        <v>551</v>
      </c>
      <c r="I193" s="10" t="s">
        <v>51</v>
      </c>
    </row>
    <row r="194" ht="30" hidden="1" customHeight="1" spans="1:9">
      <c r="A194" s="3">
        <v>189</v>
      </c>
      <c r="B194" s="5" t="s">
        <v>488</v>
      </c>
      <c r="C194" s="5" t="s">
        <v>452</v>
      </c>
      <c r="D194" s="11" t="s">
        <v>552</v>
      </c>
      <c r="E194" s="11" t="s">
        <v>553</v>
      </c>
      <c r="F194" s="5" t="s">
        <v>554</v>
      </c>
      <c r="G194" s="5">
        <v>450</v>
      </c>
      <c r="H194" s="5" t="s">
        <v>555</v>
      </c>
      <c r="I194" s="10" t="s">
        <v>54</v>
      </c>
    </row>
    <row r="195" ht="30" hidden="1" customHeight="1" spans="1:9">
      <c r="A195" s="3">
        <v>190</v>
      </c>
      <c r="B195" s="5" t="s">
        <v>488</v>
      </c>
      <c r="C195" s="5" t="s">
        <v>452</v>
      </c>
      <c r="D195" s="11" t="s">
        <v>556</v>
      </c>
      <c r="E195" s="11" t="s">
        <v>557</v>
      </c>
      <c r="F195" s="5" t="s">
        <v>558</v>
      </c>
      <c r="G195" s="5">
        <v>350</v>
      </c>
      <c r="H195" s="5" t="s">
        <v>558</v>
      </c>
      <c r="I195" s="10" t="s">
        <v>54</v>
      </c>
    </row>
    <row r="196" ht="30" hidden="1" customHeight="1" spans="1:9">
      <c r="A196" s="3">
        <v>191</v>
      </c>
      <c r="B196" s="5" t="s">
        <v>560</v>
      </c>
      <c r="C196" s="5" t="s">
        <v>35</v>
      </c>
      <c r="D196" s="5" t="s">
        <v>561</v>
      </c>
      <c r="E196" s="5"/>
      <c r="F196" s="5" t="s">
        <v>547</v>
      </c>
      <c r="G196" s="5">
        <v>100</v>
      </c>
      <c r="H196" s="5" t="s">
        <v>562</v>
      </c>
      <c r="I196" s="10" t="s">
        <v>39</v>
      </c>
    </row>
    <row r="197" ht="30" hidden="1" customHeight="1" spans="1:9">
      <c r="A197" s="3">
        <v>192</v>
      </c>
      <c r="B197" s="5" t="s">
        <v>560</v>
      </c>
      <c r="C197" s="5" t="s">
        <v>27</v>
      </c>
      <c r="D197" s="5" t="s">
        <v>563</v>
      </c>
      <c r="E197" s="5"/>
      <c r="F197" s="5" t="s">
        <v>547</v>
      </c>
      <c r="G197" s="5">
        <v>50</v>
      </c>
      <c r="H197" s="5" t="s">
        <v>562</v>
      </c>
      <c r="I197" s="10" t="s">
        <v>27</v>
      </c>
    </row>
    <row r="198" ht="30" hidden="1" customHeight="1" spans="1:9">
      <c r="A198" s="3">
        <v>193</v>
      </c>
      <c r="B198" s="5" t="s">
        <v>560</v>
      </c>
      <c r="C198" s="5" t="s">
        <v>79</v>
      </c>
      <c r="D198" s="5" t="s">
        <v>564</v>
      </c>
      <c r="E198" s="5"/>
      <c r="F198" s="5" t="s">
        <v>565</v>
      </c>
      <c r="G198" s="5">
        <v>100</v>
      </c>
      <c r="H198" s="5" t="s">
        <v>562</v>
      </c>
      <c r="I198" s="10" t="s">
        <v>132</v>
      </c>
    </row>
    <row r="199" ht="30" customHeight="1" spans="1:9">
      <c r="A199" s="3">
        <v>194</v>
      </c>
      <c r="B199" s="5" t="s">
        <v>560</v>
      </c>
      <c r="C199" s="5" t="s">
        <v>79</v>
      </c>
      <c r="D199" s="5" t="s">
        <v>566</v>
      </c>
      <c r="E199" s="19" t="s">
        <v>567</v>
      </c>
      <c r="F199" s="5" t="s">
        <v>568</v>
      </c>
      <c r="G199" s="5">
        <v>169</v>
      </c>
      <c r="H199" s="5" t="s">
        <v>562</v>
      </c>
      <c r="I199" s="10" t="s">
        <v>47</v>
      </c>
    </row>
    <row r="200" ht="30" customHeight="1" spans="1:9">
      <c r="A200" s="3">
        <v>195</v>
      </c>
      <c r="B200" s="5" t="s">
        <v>560</v>
      </c>
      <c r="C200" s="5" t="s">
        <v>79</v>
      </c>
      <c r="D200" s="5" t="s">
        <v>569</v>
      </c>
      <c r="E200" s="19" t="s">
        <v>570</v>
      </c>
      <c r="F200" s="5" t="s">
        <v>568</v>
      </c>
      <c r="G200" s="5">
        <v>311.7</v>
      </c>
      <c r="H200" s="5" t="s">
        <v>562</v>
      </c>
      <c r="I200" s="10" t="s">
        <v>47</v>
      </c>
    </row>
    <row r="201" ht="30" customHeight="1" spans="1:9">
      <c r="A201" s="3">
        <v>196</v>
      </c>
      <c r="B201" s="5" t="s">
        <v>560</v>
      </c>
      <c r="C201" s="5" t="s">
        <v>79</v>
      </c>
      <c r="D201" s="5" t="s">
        <v>571</v>
      </c>
      <c r="E201" s="19" t="s">
        <v>572</v>
      </c>
      <c r="F201" s="5" t="s">
        <v>568</v>
      </c>
      <c r="G201" s="5">
        <v>97</v>
      </c>
      <c r="H201" s="5" t="s">
        <v>562</v>
      </c>
      <c r="I201" s="10" t="s">
        <v>47</v>
      </c>
    </row>
    <row r="202" ht="30" customHeight="1" spans="1:9">
      <c r="A202" s="3">
        <v>197</v>
      </c>
      <c r="B202" s="5" t="s">
        <v>560</v>
      </c>
      <c r="C202" s="5" t="s">
        <v>79</v>
      </c>
      <c r="D202" s="5" t="s">
        <v>573</v>
      </c>
      <c r="E202" s="19" t="s">
        <v>574</v>
      </c>
      <c r="F202" s="5" t="s">
        <v>568</v>
      </c>
      <c r="G202" s="5">
        <v>185</v>
      </c>
      <c r="H202" s="5" t="s">
        <v>562</v>
      </c>
      <c r="I202" s="10" t="s">
        <v>47</v>
      </c>
    </row>
    <row r="203" ht="30" customHeight="1" spans="1:9">
      <c r="A203" s="3">
        <v>198</v>
      </c>
      <c r="B203" s="5" t="s">
        <v>560</v>
      </c>
      <c r="C203" s="5" t="s">
        <v>79</v>
      </c>
      <c r="D203" s="5" t="s">
        <v>575</v>
      </c>
      <c r="E203" s="5" t="s">
        <v>576</v>
      </c>
      <c r="F203" s="5" t="s">
        <v>568</v>
      </c>
      <c r="G203" s="5">
        <v>52</v>
      </c>
      <c r="H203" s="5" t="s">
        <v>562</v>
      </c>
      <c r="I203" s="10" t="s">
        <v>47</v>
      </c>
    </row>
    <row r="204" ht="30" customHeight="1" spans="1:9">
      <c r="A204" s="3">
        <v>199</v>
      </c>
      <c r="B204" s="5" t="s">
        <v>560</v>
      </c>
      <c r="C204" s="5" t="s">
        <v>79</v>
      </c>
      <c r="D204" s="5" t="s">
        <v>577</v>
      </c>
      <c r="E204" s="20" t="s">
        <v>578</v>
      </c>
      <c r="F204" s="5" t="s">
        <v>568</v>
      </c>
      <c r="G204" s="5">
        <v>72</v>
      </c>
      <c r="H204" s="5" t="s">
        <v>562</v>
      </c>
      <c r="I204" s="10" t="s">
        <v>47</v>
      </c>
    </row>
    <row r="205" ht="30" customHeight="1" spans="1:9">
      <c r="A205" s="3">
        <v>200</v>
      </c>
      <c r="B205" s="5" t="s">
        <v>560</v>
      </c>
      <c r="C205" s="5" t="s">
        <v>79</v>
      </c>
      <c r="D205" s="5" t="s">
        <v>579</v>
      </c>
      <c r="E205" s="20" t="s">
        <v>580</v>
      </c>
      <c r="F205" s="5" t="s">
        <v>581</v>
      </c>
      <c r="G205" s="5">
        <v>213</v>
      </c>
      <c r="H205" s="5" t="s">
        <v>562</v>
      </c>
      <c r="I205" s="10" t="s">
        <v>47</v>
      </c>
    </row>
    <row r="206" ht="30" customHeight="1" spans="1:9">
      <c r="A206" s="3">
        <v>201</v>
      </c>
      <c r="B206" s="5" t="s">
        <v>560</v>
      </c>
      <c r="C206" s="5" t="s">
        <v>79</v>
      </c>
      <c r="D206" s="5" t="s">
        <v>582</v>
      </c>
      <c r="E206" s="20" t="s">
        <v>583</v>
      </c>
      <c r="F206" s="5" t="s">
        <v>581</v>
      </c>
      <c r="G206" s="5">
        <v>398</v>
      </c>
      <c r="H206" s="5" t="s">
        <v>562</v>
      </c>
      <c r="I206" s="10" t="s">
        <v>47</v>
      </c>
    </row>
    <row r="207" ht="30" customHeight="1" spans="1:9">
      <c r="A207" s="3">
        <v>202</v>
      </c>
      <c r="B207" s="5" t="s">
        <v>560</v>
      </c>
      <c r="C207" s="5" t="s">
        <v>79</v>
      </c>
      <c r="D207" s="5" t="s">
        <v>584</v>
      </c>
      <c r="E207" s="5" t="s">
        <v>585</v>
      </c>
      <c r="F207" s="5" t="s">
        <v>586</v>
      </c>
      <c r="G207" s="5">
        <v>105.35</v>
      </c>
      <c r="H207" s="5" t="s">
        <v>562</v>
      </c>
      <c r="I207" s="10" t="s">
        <v>47</v>
      </c>
    </row>
    <row r="208" ht="30" customHeight="1" spans="1:9">
      <c r="A208" s="3">
        <v>203</v>
      </c>
      <c r="B208" s="5" t="s">
        <v>560</v>
      </c>
      <c r="C208" s="5" t="s">
        <v>79</v>
      </c>
      <c r="D208" s="5" t="s">
        <v>587</v>
      </c>
      <c r="E208" s="5" t="s">
        <v>588</v>
      </c>
      <c r="F208" s="5" t="s">
        <v>589</v>
      </c>
      <c r="G208" s="5">
        <v>86</v>
      </c>
      <c r="H208" s="5" t="s">
        <v>562</v>
      </c>
      <c r="I208" s="10" t="s">
        <v>47</v>
      </c>
    </row>
    <row r="209" ht="30" hidden="1" customHeight="1" spans="1:9">
      <c r="A209" s="3">
        <v>204</v>
      </c>
      <c r="B209" s="5" t="s">
        <v>560</v>
      </c>
      <c r="C209" s="5" t="s">
        <v>79</v>
      </c>
      <c r="D209" s="5" t="s">
        <v>590</v>
      </c>
      <c r="E209" s="11" t="s">
        <v>591</v>
      </c>
      <c r="F209" s="5" t="s">
        <v>592</v>
      </c>
      <c r="G209" s="5">
        <v>880</v>
      </c>
      <c r="H209" s="5" t="s">
        <v>562</v>
      </c>
      <c r="I209" s="10" t="s">
        <v>54</v>
      </c>
    </row>
    <row r="210" ht="30" hidden="1" customHeight="1" spans="1:9">
      <c r="A210" s="3">
        <v>205</v>
      </c>
      <c r="B210" s="5" t="s">
        <v>560</v>
      </c>
      <c r="C210" s="5" t="s">
        <v>79</v>
      </c>
      <c r="D210" s="5" t="s">
        <v>593</v>
      </c>
      <c r="E210" s="11" t="s">
        <v>594</v>
      </c>
      <c r="F210" s="5" t="s">
        <v>592</v>
      </c>
      <c r="G210" s="5">
        <v>950</v>
      </c>
      <c r="H210" s="5" t="s">
        <v>562</v>
      </c>
      <c r="I210" s="10" t="s">
        <v>54</v>
      </c>
    </row>
    <row r="211" ht="30" customHeight="1" spans="1:9">
      <c r="A211" s="3">
        <v>206</v>
      </c>
      <c r="B211" s="5" t="s">
        <v>560</v>
      </c>
      <c r="C211" s="5" t="s">
        <v>79</v>
      </c>
      <c r="D211" s="5" t="s">
        <v>595</v>
      </c>
      <c r="E211" s="11" t="s">
        <v>596</v>
      </c>
      <c r="F211" s="5" t="s">
        <v>597</v>
      </c>
      <c r="G211" s="5">
        <v>35</v>
      </c>
      <c r="H211" s="5" t="s">
        <v>562</v>
      </c>
      <c r="I211" s="10" t="s">
        <v>47</v>
      </c>
    </row>
    <row r="212" ht="30" hidden="1" customHeight="1" spans="1:9">
      <c r="A212" s="3">
        <v>207</v>
      </c>
      <c r="B212" s="5" t="s">
        <v>560</v>
      </c>
      <c r="C212" s="5" t="s">
        <v>67</v>
      </c>
      <c r="D212" s="5" t="s">
        <v>598</v>
      </c>
      <c r="E212" s="5" t="s">
        <v>599</v>
      </c>
      <c r="F212" s="5" t="s">
        <v>600</v>
      </c>
      <c r="G212" s="5">
        <v>462.7</v>
      </c>
      <c r="H212" s="5" t="s">
        <v>562</v>
      </c>
      <c r="I212" s="11" t="s">
        <v>60</v>
      </c>
    </row>
    <row r="213" ht="30" hidden="1" customHeight="1" spans="1:9">
      <c r="A213" s="3">
        <v>208</v>
      </c>
      <c r="B213" s="5" t="s">
        <v>560</v>
      </c>
      <c r="C213" s="5" t="s">
        <v>67</v>
      </c>
      <c r="D213" s="5" t="s">
        <v>601</v>
      </c>
      <c r="E213" s="5" t="s">
        <v>602</v>
      </c>
      <c r="F213" s="5" t="s">
        <v>603</v>
      </c>
      <c r="G213" s="5">
        <v>81.9</v>
      </c>
      <c r="H213" s="5" t="s">
        <v>562</v>
      </c>
      <c r="I213" s="11" t="s">
        <v>60</v>
      </c>
    </row>
    <row r="214" ht="30" hidden="1" customHeight="1" spans="1:9">
      <c r="A214" s="3">
        <v>209</v>
      </c>
      <c r="B214" s="3" t="s">
        <v>605</v>
      </c>
      <c r="C214" s="3" t="s">
        <v>79</v>
      </c>
      <c r="D214" s="3" t="s">
        <v>606</v>
      </c>
      <c r="E214" s="3" t="s">
        <v>108</v>
      </c>
      <c r="F214" s="3" t="s">
        <v>607</v>
      </c>
      <c r="G214" s="3">
        <v>100</v>
      </c>
      <c r="H214" s="3" t="s">
        <v>608</v>
      </c>
      <c r="I214" s="10" t="s">
        <v>54</v>
      </c>
    </row>
    <row r="215" ht="30" hidden="1" customHeight="1" spans="1:9">
      <c r="A215" s="3">
        <v>210</v>
      </c>
      <c r="B215" s="3" t="s">
        <v>605</v>
      </c>
      <c r="C215" s="3" t="s">
        <v>79</v>
      </c>
      <c r="D215" s="3" t="s">
        <v>609</v>
      </c>
      <c r="E215" s="3" t="s">
        <v>108</v>
      </c>
      <c r="F215" s="3" t="s">
        <v>607</v>
      </c>
      <c r="G215" s="3">
        <v>300</v>
      </c>
      <c r="H215" s="3" t="s">
        <v>608</v>
      </c>
      <c r="I215" s="10" t="s">
        <v>54</v>
      </c>
    </row>
    <row r="216" ht="30" hidden="1" customHeight="1" spans="1:9">
      <c r="A216" s="3">
        <v>211</v>
      </c>
      <c r="B216" s="3" t="s">
        <v>605</v>
      </c>
      <c r="C216" s="3" t="s">
        <v>213</v>
      </c>
      <c r="D216" s="3" t="s">
        <v>610</v>
      </c>
      <c r="E216" s="3" t="s">
        <v>611</v>
      </c>
      <c r="F216" s="3" t="s">
        <v>607</v>
      </c>
      <c r="G216" s="3">
        <v>100</v>
      </c>
      <c r="H216" s="13" t="s">
        <v>608</v>
      </c>
      <c r="I216" s="10" t="s">
        <v>54</v>
      </c>
    </row>
    <row r="217" ht="30" hidden="1" customHeight="1" spans="1:9">
      <c r="A217" s="3">
        <v>212</v>
      </c>
      <c r="B217" s="3" t="s">
        <v>605</v>
      </c>
      <c r="C217" s="3" t="s">
        <v>79</v>
      </c>
      <c r="D217" s="3" t="s">
        <v>612</v>
      </c>
      <c r="E217" s="3" t="s">
        <v>108</v>
      </c>
      <c r="F217" s="3" t="s">
        <v>607</v>
      </c>
      <c r="G217" s="3">
        <v>400</v>
      </c>
      <c r="H217" s="3" t="s">
        <v>608</v>
      </c>
      <c r="I217" s="10" t="s">
        <v>54</v>
      </c>
    </row>
    <row r="218" ht="30" hidden="1" customHeight="1" spans="1:9">
      <c r="A218" s="3">
        <v>213</v>
      </c>
      <c r="B218" s="3" t="s">
        <v>605</v>
      </c>
      <c r="C218" s="3" t="s">
        <v>79</v>
      </c>
      <c r="D218" s="3" t="s">
        <v>613</v>
      </c>
      <c r="E218" s="3" t="s">
        <v>108</v>
      </c>
      <c r="F218" s="3" t="s">
        <v>607</v>
      </c>
      <c r="G218" s="3">
        <v>100</v>
      </c>
      <c r="H218" s="3" t="s">
        <v>608</v>
      </c>
      <c r="I218" s="10" t="s">
        <v>54</v>
      </c>
    </row>
    <row r="219" ht="30" hidden="1" customHeight="1" spans="1:9">
      <c r="A219" s="3">
        <v>214</v>
      </c>
      <c r="B219" s="3" t="s">
        <v>605</v>
      </c>
      <c r="C219" s="3" t="s">
        <v>213</v>
      </c>
      <c r="D219" s="3" t="s">
        <v>614</v>
      </c>
      <c r="E219" s="3" t="s">
        <v>615</v>
      </c>
      <c r="F219" s="3" t="s">
        <v>607</v>
      </c>
      <c r="G219" s="3">
        <v>10</v>
      </c>
      <c r="H219" s="3" t="s">
        <v>608</v>
      </c>
      <c r="I219" s="10" t="s">
        <v>54</v>
      </c>
    </row>
    <row r="220" ht="30" hidden="1" customHeight="1" spans="1:9">
      <c r="A220" s="3">
        <v>215</v>
      </c>
      <c r="B220" s="3" t="s">
        <v>605</v>
      </c>
      <c r="C220" s="3" t="s">
        <v>79</v>
      </c>
      <c r="D220" s="3" t="s">
        <v>616</v>
      </c>
      <c r="E220" s="3" t="s">
        <v>108</v>
      </c>
      <c r="F220" s="3" t="s">
        <v>607</v>
      </c>
      <c r="G220" s="3">
        <v>70</v>
      </c>
      <c r="H220" s="13" t="s">
        <v>608</v>
      </c>
      <c r="I220" s="10" t="s">
        <v>51</v>
      </c>
    </row>
    <row r="221" ht="30" hidden="1" customHeight="1" spans="1:9">
      <c r="A221" s="3">
        <v>216</v>
      </c>
      <c r="B221" s="3" t="s">
        <v>605</v>
      </c>
      <c r="C221" s="3" t="s">
        <v>213</v>
      </c>
      <c r="D221" s="3" t="s">
        <v>617</v>
      </c>
      <c r="E221" s="3" t="s">
        <v>611</v>
      </c>
      <c r="F221" s="3" t="s">
        <v>607</v>
      </c>
      <c r="G221" s="3">
        <v>20</v>
      </c>
      <c r="H221" s="3" t="s">
        <v>608</v>
      </c>
      <c r="I221" s="10" t="s">
        <v>54</v>
      </c>
    </row>
    <row r="222" ht="30" hidden="1" customHeight="1" spans="1:9">
      <c r="A222" s="3">
        <v>217</v>
      </c>
      <c r="B222" s="3" t="s">
        <v>605</v>
      </c>
      <c r="C222" s="3" t="s">
        <v>79</v>
      </c>
      <c r="D222" s="3" t="s">
        <v>618</v>
      </c>
      <c r="E222" s="3" t="s">
        <v>619</v>
      </c>
      <c r="F222" s="3" t="s">
        <v>607</v>
      </c>
      <c r="G222" s="3">
        <v>30</v>
      </c>
      <c r="H222" s="3" t="s">
        <v>608</v>
      </c>
      <c r="I222" s="10" t="s">
        <v>54</v>
      </c>
    </row>
    <row r="223" ht="30" hidden="1" customHeight="1" spans="1:9">
      <c r="A223" s="3">
        <v>218</v>
      </c>
      <c r="B223" s="3" t="s">
        <v>605</v>
      </c>
      <c r="C223" s="3" t="s">
        <v>35</v>
      </c>
      <c r="D223" s="3" t="s">
        <v>620</v>
      </c>
      <c r="E223" s="3" t="s">
        <v>621</v>
      </c>
      <c r="F223" s="3" t="s">
        <v>605</v>
      </c>
      <c r="G223" s="3">
        <v>150</v>
      </c>
      <c r="H223" s="3" t="s">
        <v>608</v>
      </c>
      <c r="I223" s="10" t="s">
        <v>39</v>
      </c>
    </row>
    <row r="224" ht="30" hidden="1" customHeight="1" spans="1:9">
      <c r="A224" s="3">
        <v>219</v>
      </c>
      <c r="B224" s="3" t="s">
        <v>605</v>
      </c>
      <c r="C224" s="3" t="s">
        <v>27</v>
      </c>
      <c r="D224" s="3" t="s">
        <v>622</v>
      </c>
      <c r="E224" s="3" t="s">
        <v>623</v>
      </c>
      <c r="F224" s="3" t="s">
        <v>605</v>
      </c>
      <c r="G224" s="3">
        <v>30</v>
      </c>
      <c r="H224" s="3" t="s">
        <v>608</v>
      </c>
      <c r="I224" s="10" t="s">
        <v>27</v>
      </c>
    </row>
    <row r="225" ht="30" hidden="1" customHeight="1" spans="1:9">
      <c r="A225" s="3">
        <v>220</v>
      </c>
      <c r="B225" s="3" t="s">
        <v>605</v>
      </c>
      <c r="C225" s="3" t="s">
        <v>624</v>
      </c>
      <c r="D225" s="3" t="s">
        <v>625</v>
      </c>
      <c r="E225" s="3" t="s">
        <v>626</v>
      </c>
      <c r="F225" s="3" t="s">
        <v>605</v>
      </c>
      <c r="G225" s="3">
        <v>300</v>
      </c>
      <c r="H225" s="13" t="s">
        <v>608</v>
      </c>
      <c r="I225" s="7" t="s">
        <v>19</v>
      </c>
    </row>
    <row r="226" ht="30" hidden="1" customHeight="1" spans="1:9">
      <c r="A226" s="3">
        <v>221</v>
      </c>
      <c r="B226" s="3" t="s">
        <v>605</v>
      </c>
      <c r="C226" s="3" t="s">
        <v>79</v>
      </c>
      <c r="D226" s="3" t="s">
        <v>627</v>
      </c>
      <c r="E226" s="3" t="s">
        <v>628</v>
      </c>
      <c r="F226" s="3" t="s">
        <v>605</v>
      </c>
      <c r="G226" s="3">
        <v>288</v>
      </c>
      <c r="H226" s="30" t="s">
        <v>629</v>
      </c>
      <c r="I226" s="10" t="s">
        <v>132</v>
      </c>
    </row>
    <row r="227" ht="30" customHeight="1" spans="1:9">
      <c r="A227" s="3">
        <v>222</v>
      </c>
      <c r="B227" s="3" t="s">
        <v>605</v>
      </c>
      <c r="C227" s="3" t="s">
        <v>79</v>
      </c>
      <c r="D227" s="3" t="s">
        <v>630</v>
      </c>
      <c r="E227" s="3" t="s">
        <v>631</v>
      </c>
      <c r="F227" s="3" t="s">
        <v>632</v>
      </c>
      <c r="G227" s="3">
        <v>80</v>
      </c>
      <c r="H227" s="3" t="s">
        <v>632</v>
      </c>
      <c r="I227" s="10" t="s">
        <v>47</v>
      </c>
    </row>
    <row r="228" ht="30" customHeight="1" spans="1:9">
      <c r="A228" s="3">
        <v>223</v>
      </c>
      <c r="B228" s="3" t="s">
        <v>605</v>
      </c>
      <c r="C228" s="3" t="s">
        <v>79</v>
      </c>
      <c r="D228" s="3" t="s">
        <v>633</v>
      </c>
      <c r="E228" s="3" t="s">
        <v>634</v>
      </c>
      <c r="F228" s="3" t="s">
        <v>635</v>
      </c>
      <c r="G228" s="3">
        <v>121</v>
      </c>
      <c r="H228" s="3" t="s">
        <v>635</v>
      </c>
      <c r="I228" s="10" t="s">
        <v>47</v>
      </c>
    </row>
    <row r="229" ht="30" customHeight="1" spans="1:9">
      <c r="A229" s="3">
        <v>224</v>
      </c>
      <c r="B229" s="3" t="s">
        <v>605</v>
      </c>
      <c r="C229" s="3" t="s">
        <v>79</v>
      </c>
      <c r="D229" s="3" t="s">
        <v>636</v>
      </c>
      <c r="E229" s="3" t="s">
        <v>637</v>
      </c>
      <c r="F229" s="3" t="s">
        <v>638</v>
      </c>
      <c r="G229" s="3">
        <v>74</v>
      </c>
      <c r="H229" s="3" t="s">
        <v>638</v>
      </c>
      <c r="I229" s="10" t="s">
        <v>47</v>
      </c>
    </row>
    <row r="230" ht="30" customHeight="1" spans="1:9">
      <c r="A230" s="3">
        <v>225</v>
      </c>
      <c r="B230" s="3" t="s">
        <v>605</v>
      </c>
      <c r="C230" s="3" t="s">
        <v>213</v>
      </c>
      <c r="D230" s="3" t="s">
        <v>639</v>
      </c>
      <c r="E230" s="3" t="s">
        <v>640</v>
      </c>
      <c r="F230" s="3" t="s">
        <v>641</v>
      </c>
      <c r="G230" s="3">
        <v>82</v>
      </c>
      <c r="H230" s="3" t="s">
        <v>641</v>
      </c>
      <c r="I230" s="10" t="s">
        <v>47</v>
      </c>
    </row>
    <row r="231" ht="30" customHeight="1" spans="1:9">
      <c r="A231" s="3">
        <v>226</v>
      </c>
      <c r="B231" s="3" t="s">
        <v>605</v>
      </c>
      <c r="C231" s="3" t="s">
        <v>79</v>
      </c>
      <c r="D231" s="3" t="s">
        <v>642</v>
      </c>
      <c r="E231" s="3" t="s">
        <v>643</v>
      </c>
      <c r="F231" s="3" t="s">
        <v>644</v>
      </c>
      <c r="G231" s="3">
        <v>70</v>
      </c>
      <c r="H231" s="3" t="s">
        <v>644</v>
      </c>
      <c r="I231" s="10" t="s">
        <v>47</v>
      </c>
    </row>
    <row r="232" ht="30" customHeight="1" spans="1:9">
      <c r="A232" s="3">
        <v>227</v>
      </c>
      <c r="B232" s="3" t="s">
        <v>605</v>
      </c>
      <c r="C232" s="3" t="s">
        <v>79</v>
      </c>
      <c r="D232" s="3" t="s">
        <v>645</v>
      </c>
      <c r="E232" s="3" t="s">
        <v>646</v>
      </c>
      <c r="F232" s="3" t="s">
        <v>647</v>
      </c>
      <c r="G232" s="3">
        <v>79</v>
      </c>
      <c r="H232" s="3" t="s">
        <v>647</v>
      </c>
      <c r="I232" s="10" t="s">
        <v>47</v>
      </c>
    </row>
    <row r="233" ht="30" customHeight="1" spans="1:9">
      <c r="A233" s="3">
        <v>228</v>
      </c>
      <c r="B233" s="3" t="s">
        <v>605</v>
      </c>
      <c r="C233" s="3" t="s">
        <v>213</v>
      </c>
      <c r="D233" s="3" t="s">
        <v>648</v>
      </c>
      <c r="E233" s="3" t="s">
        <v>611</v>
      </c>
      <c r="F233" s="3" t="s">
        <v>649</v>
      </c>
      <c r="G233" s="3">
        <v>59</v>
      </c>
      <c r="H233" s="3" t="s">
        <v>649</v>
      </c>
      <c r="I233" s="10" t="s">
        <v>47</v>
      </c>
    </row>
    <row r="234" ht="30" hidden="1" customHeight="1" spans="1:9">
      <c r="A234" s="3">
        <v>229</v>
      </c>
      <c r="B234" s="3" t="s">
        <v>605</v>
      </c>
      <c r="C234" s="3" t="s">
        <v>213</v>
      </c>
      <c r="D234" s="3" t="s">
        <v>650</v>
      </c>
      <c r="E234" s="3" t="s">
        <v>651</v>
      </c>
      <c r="F234" s="3" t="s">
        <v>649</v>
      </c>
      <c r="G234" s="3">
        <v>399.4</v>
      </c>
      <c r="H234" s="3" t="s">
        <v>649</v>
      </c>
      <c r="I234" s="10" t="s">
        <v>60</v>
      </c>
    </row>
    <row r="235" ht="30" hidden="1" customHeight="1" spans="1:9">
      <c r="A235" s="3">
        <v>230</v>
      </c>
      <c r="B235" s="3" t="s">
        <v>605</v>
      </c>
      <c r="C235" s="3" t="s">
        <v>213</v>
      </c>
      <c r="D235" s="3" t="s">
        <v>652</v>
      </c>
      <c r="E235" s="3" t="s">
        <v>653</v>
      </c>
      <c r="F235" s="3" t="s">
        <v>632</v>
      </c>
      <c r="G235" s="3">
        <v>135.2</v>
      </c>
      <c r="H235" s="3" t="s">
        <v>632</v>
      </c>
      <c r="I235" s="10" t="s">
        <v>60</v>
      </c>
    </row>
    <row r="236" ht="30" hidden="1" customHeight="1" spans="1:9">
      <c r="A236" s="3">
        <v>231</v>
      </c>
      <c r="B236" s="3" t="s">
        <v>655</v>
      </c>
      <c r="C236" s="3" t="s">
        <v>106</v>
      </c>
      <c r="D236" s="3" t="s">
        <v>656</v>
      </c>
      <c r="E236" s="3" t="s">
        <v>657</v>
      </c>
      <c r="F236" s="3" t="s">
        <v>655</v>
      </c>
      <c r="G236" s="3">
        <v>50</v>
      </c>
      <c r="H236" s="3" t="s">
        <v>658</v>
      </c>
      <c r="I236" s="10" t="s">
        <v>39</v>
      </c>
    </row>
    <row r="237" ht="30" hidden="1" customHeight="1" spans="1:9">
      <c r="A237" s="3">
        <v>232</v>
      </c>
      <c r="B237" s="3" t="s">
        <v>655</v>
      </c>
      <c r="C237" s="3" t="s">
        <v>27</v>
      </c>
      <c r="D237" s="3" t="s">
        <v>659</v>
      </c>
      <c r="E237" s="3" t="s">
        <v>660</v>
      </c>
      <c r="F237" s="3" t="s">
        <v>655</v>
      </c>
      <c r="G237" s="3">
        <v>50</v>
      </c>
      <c r="H237" s="3" t="s">
        <v>658</v>
      </c>
      <c r="I237" s="10" t="s">
        <v>27</v>
      </c>
    </row>
    <row r="238" ht="30" hidden="1" customHeight="1" spans="1:9">
      <c r="A238" s="3">
        <v>233</v>
      </c>
      <c r="B238" s="3" t="s">
        <v>655</v>
      </c>
      <c r="C238" s="3" t="s">
        <v>19</v>
      </c>
      <c r="D238" s="3" t="s">
        <v>661</v>
      </c>
      <c r="E238" s="3" t="s">
        <v>662</v>
      </c>
      <c r="F238" s="3" t="s">
        <v>655</v>
      </c>
      <c r="G238" s="3">
        <v>300</v>
      </c>
      <c r="H238" s="3" t="s">
        <v>658</v>
      </c>
      <c r="I238" s="7" t="s">
        <v>19</v>
      </c>
    </row>
    <row r="239" ht="30" customHeight="1" spans="1:9">
      <c r="A239" s="3">
        <v>234</v>
      </c>
      <c r="B239" s="3" t="s">
        <v>655</v>
      </c>
      <c r="C239" s="3" t="s">
        <v>79</v>
      </c>
      <c r="D239" s="3" t="s">
        <v>663</v>
      </c>
      <c r="E239" s="3" t="s">
        <v>664</v>
      </c>
      <c r="F239" s="3" t="s">
        <v>665</v>
      </c>
      <c r="G239" s="3">
        <v>100</v>
      </c>
      <c r="H239" s="3" t="s">
        <v>665</v>
      </c>
      <c r="I239" s="10" t="s">
        <v>47</v>
      </c>
    </row>
    <row r="240" ht="30" customHeight="1" spans="1:9">
      <c r="A240" s="3">
        <v>235</v>
      </c>
      <c r="B240" s="3" t="s">
        <v>655</v>
      </c>
      <c r="C240" s="3" t="s">
        <v>79</v>
      </c>
      <c r="D240" s="3" t="s">
        <v>666</v>
      </c>
      <c r="E240" s="3" t="s">
        <v>667</v>
      </c>
      <c r="F240" s="3" t="s">
        <v>668</v>
      </c>
      <c r="G240" s="3">
        <v>100</v>
      </c>
      <c r="H240" s="3" t="s">
        <v>668</v>
      </c>
      <c r="I240" s="10" t="s">
        <v>47</v>
      </c>
    </row>
    <row r="241" ht="30" customHeight="1" spans="1:9">
      <c r="A241" s="3">
        <v>236</v>
      </c>
      <c r="B241" s="3" t="s">
        <v>655</v>
      </c>
      <c r="C241" s="3" t="s">
        <v>79</v>
      </c>
      <c r="D241" s="3" t="s">
        <v>669</v>
      </c>
      <c r="E241" s="3" t="s">
        <v>670</v>
      </c>
      <c r="F241" s="3" t="s">
        <v>671</v>
      </c>
      <c r="G241" s="3">
        <v>100</v>
      </c>
      <c r="H241" s="3" t="s">
        <v>671</v>
      </c>
      <c r="I241" s="10" t="s">
        <v>47</v>
      </c>
    </row>
    <row r="242" ht="30" customHeight="1" spans="1:9">
      <c r="A242" s="3">
        <v>237</v>
      </c>
      <c r="B242" s="3" t="s">
        <v>655</v>
      </c>
      <c r="C242" s="3" t="s">
        <v>79</v>
      </c>
      <c r="D242" s="3" t="s">
        <v>672</v>
      </c>
      <c r="E242" s="3" t="s">
        <v>673</v>
      </c>
      <c r="F242" s="3" t="s">
        <v>674</v>
      </c>
      <c r="G242" s="3">
        <v>25</v>
      </c>
      <c r="H242" s="3" t="s">
        <v>674</v>
      </c>
      <c r="I242" s="10" t="s">
        <v>47</v>
      </c>
    </row>
    <row r="243" ht="30" hidden="1" customHeight="1" spans="1:9">
      <c r="A243" s="3">
        <v>238</v>
      </c>
      <c r="B243" s="3" t="s">
        <v>655</v>
      </c>
      <c r="C243" s="3" t="s">
        <v>79</v>
      </c>
      <c r="D243" s="3" t="s">
        <v>675</v>
      </c>
      <c r="E243" s="3" t="s">
        <v>676</v>
      </c>
      <c r="F243" s="3" t="s">
        <v>677</v>
      </c>
      <c r="G243" s="3">
        <v>350</v>
      </c>
      <c r="H243" s="3" t="s">
        <v>677</v>
      </c>
      <c r="I243" s="10" t="s">
        <v>54</v>
      </c>
    </row>
    <row r="244" ht="30" hidden="1" customHeight="1" spans="1:9">
      <c r="A244" s="3">
        <v>239</v>
      </c>
      <c r="B244" s="3" t="s">
        <v>655</v>
      </c>
      <c r="C244" s="3" t="s">
        <v>79</v>
      </c>
      <c r="D244" s="3" t="s">
        <v>678</v>
      </c>
      <c r="E244" s="3" t="s">
        <v>679</v>
      </c>
      <c r="F244" s="3" t="s">
        <v>677</v>
      </c>
      <c r="G244" s="3">
        <v>250</v>
      </c>
      <c r="H244" s="3" t="s">
        <v>677</v>
      </c>
      <c r="I244" s="10" t="s">
        <v>54</v>
      </c>
    </row>
    <row r="245" ht="30" hidden="1" customHeight="1" spans="1:9">
      <c r="A245" s="3">
        <v>240</v>
      </c>
      <c r="B245" s="3" t="s">
        <v>655</v>
      </c>
      <c r="C245" s="3" t="s">
        <v>79</v>
      </c>
      <c r="D245" s="3" t="s">
        <v>680</v>
      </c>
      <c r="E245" s="3" t="s">
        <v>681</v>
      </c>
      <c r="F245" s="3" t="s">
        <v>677</v>
      </c>
      <c r="G245" s="3">
        <v>300</v>
      </c>
      <c r="H245" s="3" t="s">
        <v>677</v>
      </c>
      <c r="I245" s="10" t="s">
        <v>54</v>
      </c>
    </row>
    <row r="246" ht="30" customHeight="1" spans="1:9">
      <c r="A246" s="3">
        <v>241</v>
      </c>
      <c r="B246" s="3" t="s">
        <v>655</v>
      </c>
      <c r="C246" s="3" t="s">
        <v>79</v>
      </c>
      <c r="D246" s="3" t="s">
        <v>682</v>
      </c>
      <c r="E246" s="3" t="s">
        <v>683</v>
      </c>
      <c r="F246" s="3" t="s">
        <v>684</v>
      </c>
      <c r="G246" s="3">
        <v>100</v>
      </c>
      <c r="H246" s="3" t="s">
        <v>684</v>
      </c>
      <c r="I246" s="10" t="s">
        <v>47</v>
      </c>
    </row>
    <row r="247" ht="30" customHeight="1" spans="1:9">
      <c r="A247" s="3">
        <v>242</v>
      </c>
      <c r="B247" s="3" t="s">
        <v>655</v>
      </c>
      <c r="C247" s="3" t="s">
        <v>79</v>
      </c>
      <c r="D247" s="3" t="s">
        <v>685</v>
      </c>
      <c r="E247" s="3" t="s">
        <v>686</v>
      </c>
      <c r="F247" s="3" t="s">
        <v>687</v>
      </c>
      <c r="G247" s="3">
        <v>150</v>
      </c>
      <c r="H247" s="3" t="s">
        <v>687</v>
      </c>
      <c r="I247" s="10" t="s">
        <v>47</v>
      </c>
    </row>
    <row r="248" ht="30" customHeight="1" spans="1:9">
      <c r="A248" s="3">
        <v>243</v>
      </c>
      <c r="B248" s="3" t="s">
        <v>655</v>
      </c>
      <c r="C248" s="3" t="s">
        <v>79</v>
      </c>
      <c r="D248" s="3" t="s">
        <v>688</v>
      </c>
      <c r="E248" s="3" t="s">
        <v>689</v>
      </c>
      <c r="F248" s="3" t="s">
        <v>690</v>
      </c>
      <c r="G248" s="3">
        <v>50</v>
      </c>
      <c r="H248" s="3" t="s">
        <v>690</v>
      </c>
      <c r="I248" s="10" t="s">
        <v>47</v>
      </c>
    </row>
    <row r="249" ht="30" customHeight="1" spans="1:9">
      <c r="A249" s="3">
        <v>244</v>
      </c>
      <c r="B249" s="3" t="s">
        <v>655</v>
      </c>
      <c r="C249" s="3" t="s">
        <v>79</v>
      </c>
      <c r="D249" s="3" t="s">
        <v>691</v>
      </c>
      <c r="E249" s="3" t="s">
        <v>692</v>
      </c>
      <c r="F249" s="3" t="s">
        <v>674</v>
      </c>
      <c r="G249" s="3">
        <v>25</v>
      </c>
      <c r="H249" s="3" t="s">
        <v>674</v>
      </c>
      <c r="I249" s="10" t="s">
        <v>47</v>
      </c>
    </row>
    <row r="250" ht="30" hidden="1" customHeight="1" spans="1:9">
      <c r="A250" s="3">
        <v>245</v>
      </c>
      <c r="B250" s="3" t="s">
        <v>655</v>
      </c>
      <c r="C250" s="3" t="s">
        <v>67</v>
      </c>
      <c r="D250" s="3" t="s">
        <v>693</v>
      </c>
      <c r="E250" s="3" t="s">
        <v>694</v>
      </c>
      <c r="F250" s="3" t="s">
        <v>655</v>
      </c>
      <c r="G250" s="3">
        <v>50</v>
      </c>
      <c r="H250" s="3" t="s">
        <v>658</v>
      </c>
      <c r="I250" s="10" t="s">
        <v>54</v>
      </c>
    </row>
    <row r="251" ht="30" customHeight="1" spans="1:9">
      <c r="A251" s="3">
        <v>246</v>
      </c>
      <c r="B251" s="3" t="s">
        <v>655</v>
      </c>
      <c r="C251" s="3" t="s">
        <v>79</v>
      </c>
      <c r="D251" s="3" t="s">
        <v>695</v>
      </c>
      <c r="E251" s="3" t="s">
        <v>696</v>
      </c>
      <c r="F251" s="3" t="s">
        <v>665</v>
      </c>
      <c r="G251" s="3">
        <v>200</v>
      </c>
      <c r="H251" s="3" t="s">
        <v>665</v>
      </c>
      <c r="I251" s="7" t="s">
        <v>47</v>
      </c>
    </row>
    <row r="252" ht="30" hidden="1" customHeight="1" spans="1:9">
      <c r="A252" s="3">
        <v>247</v>
      </c>
      <c r="B252" s="3" t="s">
        <v>655</v>
      </c>
      <c r="C252" s="3" t="s">
        <v>67</v>
      </c>
      <c r="D252" s="3" t="s">
        <v>697</v>
      </c>
      <c r="E252" s="3" t="s">
        <v>698</v>
      </c>
      <c r="F252" s="3" t="s">
        <v>655</v>
      </c>
      <c r="G252" s="3">
        <v>50</v>
      </c>
      <c r="H252" s="3" t="s">
        <v>658</v>
      </c>
      <c r="I252" s="7" t="s">
        <v>54</v>
      </c>
    </row>
    <row r="253" ht="30" hidden="1" customHeight="1" spans="1:9">
      <c r="A253" s="3">
        <v>248</v>
      </c>
      <c r="B253" s="3" t="s">
        <v>655</v>
      </c>
      <c r="C253" s="3" t="s">
        <v>67</v>
      </c>
      <c r="D253" s="3" t="s">
        <v>699</v>
      </c>
      <c r="E253" s="3" t="s">
        <v>700</v>
      </c>
      <c r="F253" s="3" t="s">
        <v>655</v>
      </c>
      <c r="G253" s="3">
        <v>100</v>
      </c>
      <c r="H253" s="3" t="s">
        <v>658</v>
      </c>
      <c r="I253" s="7" t="s">
        <v>60</v>
      </c>
    </row>
    <row r="254" ht="30" hidden="1" customHeight="1" spans="1:9">
      <c r="A254" s="3">
        <v>249</v>
      </c>
      <c r="B254" s="3" t="s">
        <v>655</v>
      </c>
      <c r="C254" s="3" t="s">
        <v>79</v>
      </c>
      <c r="D254" s="3" t="s">
        <v>701</v>
      </c>
      <c r="E254" s="3" t="s">
        <v>702</v>
      </c>
      <c r="F254" s="3" t="s">
        <v>655</v>
      </c>
      <c r="G254" s="3">
        <v>80</v>
      </c>
      <c r="H254" s="3" t="s">
        <v>658</v>
      </c>
      <c r="I254" s="7" t="s">
        <v>54</v>
      </c>
    </row>
    <row r="255" ht="30" hidden="1" customHeight="1" spans="1:9">
      <c r="A255" s="3">
        <v>250</v>
      </c>
      <c r="B255" s="3" t="s">
        <v>704</v>
      </c>
      <c r="C255" s="3" t="s">
        <v>39</v>
      </c>
      <c r="D255" s="3" t="s">
        <v>705</v>
      </c>
      <c r="E255" s="3" t="s">
        <v>706</v>
      </c>
      <c r="F255" s="3" t="s">
        <v>704</v>
      </c>
      <c r="G255" s="3">
        <v>80</v>
      </c>
      <c r="H255" s="3" t="s">
        <v>707</v>
      </c>
      <c r="I255" s="10" t="s">
        <v>39</v>
      </c>
    </row>
    <row r="256" ht="30" hidden="1" customHeight="1" spans="1:9">
      <c r="A256" s="3">
        <v>251</v>
      </c>
      <c r="B256" s="3" t="s">
        <v>704</v>
      </c>
      <c r="C256" s="3" t="s">
        <v>708</v>
      </c>
      <c r="D256" s="3" t="s">
        <v>393</v>
      </c>
      <c r="E256" s="3" t="s">
        <v>709</v>
      </c>
      <c r="F256" s="3" t="s">
        <v>704</v>
      </c>
      <c r="G256" s="3">
        <v>20</v>
      </c>
      <c r="H256" s="3" t="s">
        <v>707</v>
      </c>
      <c r="I256" s="10" t="s">
        <v>27</v>
      </c>
    </row>
    <row r="257" ht="30" hidden="1" customHeight="1" spans="1:9">
      <c r="A257" s="3">
        <v>252</v>
      </c>
      <c r="B257" s="3" t="s">
        <v>704</v>
      </c>
      <c r="C257" s="3" t="s">
        <v>213</v>
      </c>
      <c r="D257" s="3" t="s">
        <v>710</v>
      </c>
      <c r="E257" s="3" t="s">
        <v>711</v>
      </c>
      <c r="F257" s="3" t="s">
        <v>704</v>
      </c>
      <c r="G257" s="3">
        <v>140</v>
      </c>
      <c r="H257" s="3" t="s">
        <v>712</v>
      </c>
      <c r="I257" s="7" t="s">
        <v>54</v>
      </c>
    </row>
    <row r="258" ht="30" customHeight="1" spans="1:9">
      <c r="A258" s="3">
        <v>253</v>
      </c>
      <c r="B258" s="3" t="s">
        <v>704</v>
      </c>
      <c r="C258" s="3" t="s">
        <v>452</v>
      </c>
      <c r="D258" s="3" t="s">
        <v>713</v>
      </c>
      <c r="E258" s="3" t="s">
        <v>714</v>
      </c>
      <c r="F258" s="3" t="s">
        <v>712</v>
      </c>
      <c r="G258" s="3">
        <v>10</v>
      </c>
      <c r="H258" s="3" t="s">
        <v>712</v>
      </c>
      <c r="I258" s="10" t="s">
        <v>47</v>
      </c>
    </row>
    <row r="259" ht="30" hidden="1" customHeight="1" spans="1:9">
      <c r="A259" s="3">
        <v>254</v>
      </c>
      <c r="B259" s="3" t="s">
        <v>704</v>
      </c>
      <c r="C259" s="3" t="s">
        <v>452</v>
      </c>
      <c r="D259" s="3" t="s">
        <v>715</v>
      </c>
      <c r="E259" s="3" t="s">
        <v>716</v>
      </c>
      <c r="F259" s="3" t="s">
        <v>712</v>
      </c>
      <c r="G259" s="3">
        <v>245</v>
      </c>
      <c r="H259" s="3" t="s">
        <v>712</v>
      </c>
      <c r="I259" s="10" t="s">
        <v>54</v>
      </c>
    </row>
    <row r="260" ht="30" hidden="1" customHeight="1" spans="1:9">
      <c r="A260" s="3">
        <v>255</v>
      </c>
      <c r="B260" s="3" t="s">
        <v>704</v>
      </c>
      <c r="C260" s="3" t="s">
        <v>213</v>
      </c>
      <c r="D260" s="3" t="s">
        <v>717</v>
      </c>
      <c r="E260" s="3" t="s">
        <v>718</v>
      </c>
      <c r="F260" s="3" t="s">
        <v>712</v>
      </c>
      <c r="G260" s="3">
        <v>580</v>
      </c>
      <c r="H260" s="3" t="s">
        <v>712</v>
      </c>
      <c r="I260" s="10" t="s">
        <v>54</v>
      </c>
    </row>
    <row r="261" ht="30" customHeight="1" spans="1:9">
      <c r="A261" s="3">
        <v>256</v>
      </c>
      <c r="B261" s="3" t="s">
        <v>704</v>
      </c>
      <c r="C261" s="3" t="s">
        <v>624</v>
      </c>
      <c r="D261" s="3" t="s">
        <v>719</v>
      </c>
      <c r="E261" s="3" t="s">
        <v>720</v>
      </c>
      <c r="F261" s="3" t="s">
        <v>712</v>
      </c>
      <c r="G261" s="3">
        <v>190</v>
      </c>
      <c r="H261" s="3" t="s">
        <v>712</v>
      </c>
      <c r="I261" s="10" t="s">
        <v>47</v>
      </c>
    </row>
    <row r="262" ht="30" customHeight="1" spans="1:9">
      <c r="A262" s="3">
        <v>257</v>
      </c>
      <c r="B262" s="3" t="s">
        <v>704</v>
      </c>
      <c r="C262" s="3" t="s">
        <v>452</v>
      </c>
      <c r="D262" s="3" t="s">
        <v>721</v>
      </c>
      <c r="E262" s="3" t="s">
        <v>722</v>
      </c>
      <c r="F262" s="3" t="s">
        <v>723</v>
      </c>
      <c r="G262" s="3">
        <v>86</v>
      </c>
      <c r="H262" s="3" t="s">
        <v>723</v>
      </c>
      <c r="I262" s="10" t="s">
        <v>47</v>
      </c>
    </row>
    <row r="263" ht="30" customHeight="1" spans="1:9">
      <c r="A263" s="3">
        <v>258</v>
      </c>
      <c r="B263" s="3" t="s">
        <v>704</v>
      </c>
      <c r="C263" s="3" t="s">
        <v>452</v>
      </c>
      <c r="D263" s="3" t="s">
        <v>724</v>
      </c>
      <c r="E263" s="3" t="s">
        <v>725</v>
      </c>
      <c r="F263" s="3" t="s">
        <v>726</v>
      </c>
      <c r="G263" s="3">
        <v>240</v>
      </c>
      <c r="H263" s="3" t="s">
        <v>726</v>
      </c>
      <c r="I263" s="10" t="s">
        <v>47</v>
      </c>
    </row>
    <row r="264" ht="30" customHeight="1" spans="1:9">
      <c r="A264" s="3">
        <v>259</v>
      </c>
      <c r="B264" s="3" t="s">
        <v>704</v>
      </c>
      <c r="C264" s="3" t="s">
        <v>452</v>
      </c>
      <c r="D264" s="3" t="s">
        <v>727</v>
      </c>
      <c r="E264" s="3" t="s">
        <v>728</v>
      </c>
      <c r="F264" s="3" t="s">
        <v>726</v>
      </c>
      <c r="G264" s="3">
        <v>63</v>
      </c>
      <c r="H264" s="3" t="s">
        <v>726</v>
      </c>
      <c r="I264" s="10" t="s">
        <v>47</v>
      </c>
    </row>
    <row r="265" ht="30" hidden="1" customHeight="1" spans="1:9">
      <c r="A265" s="3">
        <v>260</v>
      </c>
      <c r="B265" s="3" t="s">
        <v>704</v>
      </c>
      <c r="C265" s="3" t="s">
        <v>624</v>
      </c>
      <c r="D265" s="3" t="s">
        <v>729</v>
      </c>
      <c r="E265" s="3" t="s">
        <v>730</v>
      </c>
      <c r="F265" s="3" t="s">
        <v>726</v>
      </c>
      <c r="G265" s="3">
        <v>80</v>
      </c>
      <c r="H265" s="3" t="s">
        <v>726</v>
      </c>
      <c r="I265" s="7" t="s">
        <v>19</v>
      </c>
    </row>
    <row r="266" ht="30" customHeight="1" spans="1:9">
      <c r="A266" s="3">
        <v>261</v>
      </c>
      <c r="B266" s="3" t="s">
        <v>704</v>
      </c>
      <c r="C266" s="3" t="s">
        <v>452</v>
      </c>
      <c r="D266" s="3" t="s">
        <v>731</v>
      </c>
      <c r="E266" s="3" t="s">
        <v>732</v>
      </c>
      <c r="F266" s="3" t="s">
        <v>726</v>
      </c>
      <c r="G266" s="3">
        <v>150</v>
      </c>
      <c r="H266" s="3" t="s">
        <v>726</v>
      </c>
      <c r="I266" s="10" t="s">
        <v>47</v>
      </c>
    </row>
    <row r="267" ht="30" customHeight="1" spans="1:9">
      <c r="A267" s="3">
        <v>262</v>
      </c>
      <c r="B267" s="3" t="s">
        <v>704</v>
      </c>
      <c r="C267" s="3" t="s">
        <v>452</v>
      </c>
      <c r="D267" s="3" t="s">
        <v>733</v>
      </c>
      <c r="E267" s="3" t="s">
        <v>734</v>
      </c>
      <c r="F267" s="3" t="s">
        <v>735</v>
      </c>
      <c r="G267" s="3">
        <v>50</v>
      </c>
      <c r="H267" s="3" t="s">
        <v>735</v>
      </c>
      <c r="I267" s="10" t="s">
        <v>47</v>
      </c>
    </row>
    <row r="268" ht="30" customHeight="1" spans="1:9">
      <c r="A268" s="3">
        <v>263</v>
      </c>
      <c r="B268" s="3" t="s">
        <v>704</v>
      </c>
      <c r="C268" s="3" t="s">
        <v>452</v>
      </c>
      <c r="D268" s="3" t="s">
        <v>736</v>
      </c>
      <c r="E268" s="3" t="s">
        <v>737</v>
      </c>
      <c r="F268" s="3" t="s">
        <v>735</v>
      </c>
      <c r="G268" s="3">
        <v>60</v>
      </c>
      <c r="H268" s="3" t="s">
        <v>735</v>
      </c>
      <c r="I268" s="10" t="s">
        <v>47</v>
      </c>
    </row>
    <row r="269" ht="30" customHeight="1" spans="1:9">
      <c r="A269" s="3">
        <v>264</v>
      </c>
      <c r="B269" s="3" t="s">
        <v>704</v>
      </c>
      <c r="C269" s="3" t="s">
        <v>452</v>
      </c>
      <c r="D269" s="3" t="s">
        <v>738</v>
      </c>
      <c r="E269" s="3" t="s">
        <v>739</v>
      </c>
      <c r="F269" s="3" t="s">
        <v>740</v>
      </c>
      <c r="G269" s="3">
        <v>78</v>
      </c>
      <c r="H269" s="3" t="s">
        <v>740</v>
      </c>
      <c r="I269" s="10" t="s">
        <v>47</v>
      </c>
    </row>
    <row r="270" ht="30" customHeight="1" spans="1:9">
      <c r="A270" s="3">
        <v>265</v>
      </c>
      <c r="B270" s="3" t="s">
        <v>704</v>
      </c>
      <c r="C270" s="3" t="s">
        <v>452</v>
      </c>
      <c r="D270" s="3" t="s">
        <v>741</v>
      </c>
      <c r="E270" s="3" t="s">
        <v>742</v>
      </c>
      <c r="F270" s="3" t="s">
        <v>743</v>
      </c>
      <c r="G270" s="3">
        <v>70</v>
      </c>
      <c r="H270" s="3" t="s">
        <v>743</v>
      </c>
      <c r="I270" s="10" t="s">
        <v>47</v>
      </c>
    </row>
    <row r="271" ht="30" customHeight="1" spans="1:9">
      <c r="A271" s="3">
        <v>266</v>
      </c>
      <c r="B271" s="3" t="s">
        <v>704</v>
      </c>
      <c r="C271" s="3" t="s">
        <v>452</v>
      </c>
      <c r="D271" s="3" t="s">
        <v>744</v>
      </c>
      <c r="E271" s="3" t="s">
        <v>745</v>
      </c>
      <c r="F271" s="3" t="s">
        <v>746</v>
      </c>
      <c r="G271" s="3">
        <v>100</v>
      </c>
      <c r="H271" s="3" t="s">
        <v>746</v>
      </c>
      <c r="I271" s="10" t="s">
        <v>47</v>
      </c>
    </row>
    <row r="272" ht="30" customHeight="1" spans="1:9">
      <c r="A272" s="3">
        <v>267</v>
      </c>
      <c r="B272" s="3" t="s">
        <v>704</v>
      </c>
      <c r="C272" s="3" t="s">
        <v>452</v>
      </c>
      <c r="D272" s="3" t="s">
        <v>747</v>
      </c>
      <c r="E272" s="3" t="s">
        <v>748</v>
      </c>
      <c r="F272" s="3" t="s">
        <v>749</v>
      </c>
      <c r="G272" s="3">
        <v>98</v>
      </c>
      <c r="H272" s="3" t="s">
        <v>749</v>
      </c>
      <c r="I272" s="10" t="s">
        <v>47</v>
      </c>
    </row>
    <row r="273" ht="30" hidden="1" customHeight="1" spans="1:9">
      <c r="A273" s="3">
        <v>268</v>
      </c>
      <c r="B273" s="3" t="s">
        <v>704</v>
      </c>
      <c r="C273" s="3" t="s">
        <v>452</v>
      </c>
      <c r="D273" s="3" t="s">
        <v>750</v>
      </c>
      <c r="E273" s="3" t="s">
        <v>751</v>
      </c>
      <c r="F273" s="3" t="s">
        <v>752</v>
      </c>
      <c r="G273" s="3">
        <v>231.2</v>
      </c>
      <c r="H273" s="3" t="s">
        <v>707</v>
      </c>
      <c r="I273" s="10" t="s">
        <v>60</v>
      </c>
    </row>
    <row r="274" ht="30" hidden="1" customHeight="1" spans="1:9">
      <c r="A274" s="3">
        <v>269</v>
      </c>
      <c r="B274" s="3" t="s">
        <v>754</v>
      </c>
      <c r="C274" s="3" t="s">
        <v>35</v>
      </c>
      <c r="D274" s="3" t="s">
        <v>755</v>
      </c>
      <c r="E274" s="14" t="s">
        <v>756</v>
      </c>
      <c r="F274" s="3" t="s">
        <v>754</v>
      </c>
      <c r="G274" s="3">
        <v>80</v>
      </c>
      <c r="H274" s="3" t="s">
        <v>757</v>
      </c>
      <c r="I274" s="10" t="s">
        <v>39</v>
      </c>
    </row>
    <row r="275" ht="30" hidden="1" customHeight="1" spans="1:9">
      <c r="A275" s="3">
        <v>270</v>
      </c>
      <c r="B275" s="3" t="s">
        <v>754</v>
      </c>
      <c r="C275" s="3" t="s">
        <v>27</v>
      </c>
      <c r="D275" s="3" t="s">
        <v>758</v>
      </c>
      <c r="E275" s="14"/>
      <c r="F275" s="3" t="s">
        <v>754</v>
      </c>
      <c r="G275" s="3">
        <v>30</v>
      </c>
      <c r="H275" s="3" t="s">
        <v>757</v>
      </c>
      <c r="I275" s="10" t="s">
        <v>27</v>
      </c>
    </row>
    <row r="276" ht="30" customHeight="1" spans="1:9">
      <c r="A276" s="3">
        <v>271</v>
      </c>
      <c r="B276" s="3" t="s">
        <v>754</v>
      </c>
      <c r="C276" s="3" t="s">
        <v>79</v>
      </c>
      <c r="D276" s="3" t="s">
        <v>759</v>
      </c>
      <c r="E276" s="14" t="s">
        <v>760</v>
      </c>
      <c r="F276" s="3" t="s">
        <v>761</v>
      </c>
      <c r="G276" s="3">
        <v>414.75</v>
      </c>
      <c r="H276" s="3" t="s">
        <v>757</v>
      </c>
      <c r="I276" s="10" t="s">
        <v>47</v>
      </c>
    </row>
    <row r="277" ht="30" hidden="1" customHeight="1" spans="1:9">
      <c r="A277" s="3">
        <v>272</v>
      </c>
      <c r="B277" s="3" t="s">
        <v>754</v>
      </c>
      <c r="C277" s="3" t="s">
        <v>79</v>
      </c>
      <c r="D277" s="3" t="s">
        <v>762</v>
      </c>
      <c r="E277" s="11" t="s">
        <v>763</v>
      </c>
      <c r="F277" s="3" t="s">
        <v>764</v>
      </c>
      <c r="G277" s="3">
        <v>157.5</v>
      </c>
      <c r="H277" s="3" t="s">
        <v>757</v>
      </c>
      <c r="I277" s="10" t="s">
        <v>54</v>
      </c>
    </row>
    <row r="278" ht="30" hidden="1" customHeight="1" spans="1:9">
      <c r="A278" s="3">
        <v>273</v>
      </c>
      <c r="B278" s="3" t="s">
        <v>754</v>
      </c>
      <c r="C278" s="3" t="s">
        <v>79</v>
      </c>
      <c r="D278" s="3" t="s">
        <v>765</v>
      </c>
      <c r="E278" s="11" t="s">
        <v>766</v>
      </c>
      <c r="F278" s="3" t="s">
        <v>767</v>
      </c>
      <c r="G278" s="3">
        <v>340.2</v>
      </c>
      <c r="H278" s="3" t="s">
        <v>757</v>
      </c>
      <c r="I278" s="10" t="s">
        <v>54</v>
      </c>
    </row>
    <row r="279" ht="30" hidden="1" customHeight="1" spans="1:9">
      <c r="A279" s="3">
        <v>274</v>
      </c>
      <c r="B279" s="3" t="s">
        <v>754</v>
      </c>
      <c r="C279" s="3" t="s">
        <v>79</v>
      </c>
      <c r="D279" s="3" t="s">
        <v>768</v>
      </c>
      <c r="E279" s="11" t="s">
        <v>769</v>
      </c>
      <c r="F279" s="3" t="s">
        <v>770</v>
      </c>
      <c r="G279" s="3">
        <v>105</v>
      </c>
      <c r="H279" s="3" t="s">
        <v>757</v>
      </c>
      <c r="I279" s="10" t="s">
        <v>54</v>
      </c>
    </row>
    <row r="280" ht="30" customHeight="1" spans="1:9">
      <c r="A280" s="3">
        <v>275</v>
      </c>
      <c r="B280" s="3" t="s">
        <v>754</v>
      </c>
      <c r="C280" s="3" t="s">
        <v>79</v>
      </c>
      <c r="D280" s="3" t="s">
        <v>771</v>
      </c>
      <c r="E280" s="11" t="s">
        <v>772</v>
      </c>
      <c r="F280" s="3" t="s">
        <v>761</v>
      </c>
      <c r="G280" s="3">
        <v>210</v>
      </c>
      <c r="H280" s="3" t="s">
        <v>757</v>
      </c>
      <c r="I280" s="10" t="s">
        <v>47</v>
      </c>
    </row>
    <row r="281" ht="30" customHeight="1" spans="1:9">
      <c r="A281" s="3">
        <v>276</v>
      </c>
      <c r="B281" s="3" t="s">
        <v>754</v>
      </c>
      <c r="C281" s="3" t="s">
        <v>79</v>
      </c>
      <c r="D281" s="3" t="s">
        <v>773</v>
      </c>
      <c r="E281" s="11" t="s">
        <v>774</v>
      </c>
      <c r="F281" s="3" t="s">
        <v>775</v>
      </c>
      <c r="G281" s="3">
        <v>210</v>
      </c>
      <c r="H281" s="3" t="s">
        <v>757</v>
      </c>
      <c r="I281" s="10" t="s">
        <v>47</v>
      </c>
    </row>
    <row r="282" ht="30" customHeight="1" spans="1:9">
      <c r="A282" s="3">
        <v>277</v>
      </c>
      <c r="B282" s="3" t="s">
        <v>754</v>
      </c>
      <c r="C282" s="3" t="s">
        <v>79</v>
      </c>
      <c r="D282" s="3" t="s">
        <v>776</v>
      </c>
      <c r="E282" s="11" t="s">
        <v>777</v>
      </c>
      <c r="F282" s="3" t="s">
        <v>778</v>
      </c>
      <c r="G282" s="3">
        <v>29.4</v>
      </c>
      <c r="H282" s="3" t="s">
        <v>757</v>
      </c>
      <c r="I282" s="10" t="s">
        <v>47</v>
      </c>
    </row>
    <row r="283" ht="30" hidden="1" customHeight="1" spans="1:9">
      <c r="A283" s="3">
        <v>278</v>
      </c>
      <c r="B283" s="3" t="s">
        <v>754</v>
      </c>
      <c r="C283" s="3" t="s">
        <v>67</v>
      </c>
      <c r="D283" s="3" t="s">
        <v>779</v>
      </c>
      <c r="E283" s="7" t="s">
        <v>780</v>
      </c>
      <c r="F283" s="3" t="s">
        <v>781</v>
      </c>
      <c r="G283" s="3">
        <v>105</v>
      </c>
      <c r="H283" s="3" t="s">
        <v>757</v>
      </c>
      <c r="I283" s="10" t="s">
        <v>54</v>
      </c>
    </row>
    <row r="284" ht="30" customHeight="1" spans="1:9">
      <c r="A284" s="3">
        <v>279</v>
      </c>
      <c r="B284" s="3" t="s">
        <v>754</v>
      </c>
      <c r="C284" s="3" t="s">
        <v>67</v>
      </c>
      <c r="D284" s="3" t="s">
        <v>782</v>
      </c>
      <c r="E284" s="11" t="s">
        <v>783</v>
      </c>
      <c r="F284" s="3" t="s">
        <v>761</v>
      </c>
      <c r="G284" s="3">
        <v>9.45</v>
      </c>
      <c r="H284" s="3" t="s">
        <v>757</v>
      </c>
      <c r="I284" s="10" t="s">
        <v>47</v>
      </c>
    </row>
    <row r="285" ht="30" customHeight="1" spans="1:9">
      <c r="A285" s="3">
        <v>280</v>
      </c>
      <c r="B285" s="3" t="s">
        <v>754</v>
      </c>
      <c r="C285" s="3" t="s">
        <v>67</v>
      </c>
      <c r="D285" s="3" t="s">
        <v>784</v>
      </c>
      <c r="E285" s="11" t="s">
        <v>785</v>
      </c>
      <c r="F285" s="3" t="s">
        <v>775</v>
      </c>
      <c r="G285" s="3">
        <v>367.5</v>
      </c>
      <c r="H285" s="3" t="s">
        <v>757</v>
      </c>
      <c r="I285" s="10" t="s">
        <v>47</v>
      </c>
    </row>
    <row r="286" ht="30" hidden="1" customHeight="1" spans="1:9">
      <c r="A286" s="3">
        <v>281</v>
      </c>
      <c r="B286" s="3" t="s">
        <v>754</v>
      </c>
      <c r="C286" s="3" t="s">
        <v>19</v>
      </c>
      <c r="D286" s="3" t="s">
        <v>786</v>
      </c>
      <c r="E286" s="14"/>
      <c r="F286" s="3" t="s">
        <v>754</v>
      </c>
      <c r="G286" s="3">
        <v>110</v>
      </c>
      <c r="H286" s="3" t="s">
        <v>757</v>
      </c>
      <c r="I286" s="10" t="s">
        <v>19</v>
      </c>
    </row>
    <row r="287" ht="30" customHeight="1" spans="1:9">
      <c r="A287" s="3">
        <v>282</v>
      </c>
      <c r="B287" s="3" t="s">
        <v>754</v>
      </c>
      <c r="C287" s="3" t="s">
        <v>79</v>
      </c>
      <c r="D287" s="3" t="s">
        <v>787</v>
      </c>
      <c r="E287" s="10" t="s">
        <v>788</v>
      </c>
      <c r="F287" s="3" t="s">
        <v>789</v>
      </c>
      <c r="G287" s="3">
        <v>170</v>
      </c>
      <c r="H287" s="3" t="s">
        <v>757</v>
      </c>
      <c r="I287" s="10" t="s">
        <v>47</v>
      </c>
    </row>
    <row r="288" ht="30" customHeight="1" spans="1:9">
      <c r="A288" s="3">
        <v>283</v>
      </c>
      <c r="B288" s="3" t="s">
        <v>754</v>
      </c>
      <c r="C288" s="3" t="s">
        <v>79</v>
      </c>
      <c r="D288" s="3" t="s">
        <v>790</v>
      </c>
      <c r="E288" s="14" t="s">
        <v>791</v>
      </c>
      <c r="F288" s="3" t="s">
        <v>789</v>
      </c>
      <c r="G288" s="3">
        <v>40</v>
      </c>
      <c r="H288" s="3" t="s">
        <v>757</v>
      </c>
      <c r="I288" s="10" t="s">
        <v>47</v>
      </c>
    </row>
    <row r="289" ht="30" hidden="1" customHeight="1" spans="1:9">
      <c r="A289" s="3">
        <v>284</v>
      </c>
      <c r="B289" s="3" t="s">
        <v>754</v>
      </c>
      <c r="C289" s="3" t="s">
        <v>79</v>
      </c>
      <c r="D289" s="3" t="s">
        <v>792</v>
      </c>
      <c r="E289" s="10" t="s">
        <v>793</v>
      </c>
      <c r="F289" s="3" t="s">
        <v>789</v>
      </c>
      <c r="G289" s="3">
        <v>150</v>
      </c>
      <c r="H289" s="3" t="s">
        <v>757</v>
      </c>
      <c r="I289" s="10" t="s">
        <v>132</v>
      </c>
    </row>
    <row r="290" ht="30" hidden="1" customHeight="1" spans="1:9">
      <c r="A290" s="3">
        <v>285</v>
      </c>
      <c r="B290" s="3" t="s">
        <v>754</v>
      </c>
      <c r="C290" s="3" t="s">
        <v>67</v>
      </c>
      <c r="D290" s="3" t="s">
        <v>794</v>
      </c>
      <c r="E290" s="14" t="s">
        <v>795</v>
      </c>
      <c r="F290" s="3" t="s">
        <v>754</v>
      </c>
      <c r="G290" s="3">
        <v>130</v>
      </c>
      <c r="H290" s="3" t="s">
        <v>757</v>
      </c>
      <c r="I290" s="10" t="s">
        <v>54</v>
      </c>
    </row>
    <row r="291" ht="30" hidden="1" customHeight="1" spans="1:9">
      <c r="A291" s="3">
        <v>286</v>
      </c>
      <c r="B291" s="3" t="s">
        <v>754</v>
      </c>
      <c r="C291" s="3" t="s">
        <v>67</v>
      </c>
      <c r="D291" s="3" t="s">
        <v>796</v>
      </c>
      <c r="E291" s="3" t="s">
        <v>797</v>
      </c>
      <c r="F291" s="3" t="s">
        <v>754</v>
      </c>
      <c r="G291" s="3">
        <v>150</v>
      </c>
      <c r="H291" s="3" t="s">
        <v>757</v>
      </c>
      <c r="I291" s="10" t="s">
        <v>60</v>
      </c>
    </row>
    <row r="292" ht="30" hidden="1" customHeight="1" spans="1:9">
      <c r="A292" s="3">
        <v>287</v>
      </c>
      <c r="B292" s="6" t="s">
        <v>799</v>
      </c>
      <c r="C292" s="6" t="s">
        <v>35</v>
      </c>
      <c r="D292" s="6" t="s">
        <v>800</v>
      </c>
      <c r="E292" s="6" t="s">
        <v>108</v>
      </c>
      <c r="F292" s="6" t="s">
        <v>799</v>
      </c>
      <c r="G292" s="6">
        <v>100</v>
      </c>
      <c r="H292" s="6" t="s">
        <v>801</v>
      </c>
      <c r="I292" s="10" t="s">
        <v>39</v>
      </c>
    </row>
    <row r="293" ht="30" hidden="1" customHeight="1" spans="1:9">
      <c r="A293" s="3">
        <v>288</v>
      </c>
      <c r="B293" s="6" t="s">
        <v>799</v>
      </c>
      <c r="C293" s="6" t="s">
        <v>27</v>
      </c>
      <c r="D293" s="6" t="s">
        <v>802</v>
      </c>
      <c r="E293" s="6" t="s">
        <v>108</v>
      </c>
      <c r="F293" s="6" t="s">
        <v>799</v>
      </c>
      <c r="G293" s="15">
        <v>40</v>
      </c>
      <c r="H293" s="6" t="s">
        <v>801</v>
      </c>
      <c r="I293" s="10" t="s">
        <v>27</v>
      </c>
    </row>
    <row r="294" ht="30" hidden="1" customHeight="1" spans="1:9">
      <c r="A294" s="3">
        <v>289</v>
      </c>
      <c r="B294" s="6" t="s">
        <v>799</v>
      </c>
      <c r="C294" s="6" t="s">
        <v>79</v>
      </c>
      <c r="D294" s="6" t="s">
        <v>803</v>
      </c>
      <c r="E294" s="6" t="s">
        <v>804</v>
      </c>
      <c r="F294" s="6" t="s">
        <v>805</v>
      </c>
      <c r="G294" s="6">
        <v>340</v>
      </c>
      <c r="H294" s="6" t="s">
        <v>801</v>
      </c>
      <c r="I294" s="10" t="s">
        <v>54</v>
      </c>
    </row>
    <row r="295" ht="30" hidden="1" customHeight="1" spans="1:9">
      <c r="A295" s="3">
        <v>290</v>
      </c>
      <c r="B295" s="6" t="s">
        <v>799</v>
      </c>
      <c r="C295" s="6" t="s">
        <v>79</v>
      </c>
      <c r="D295" s="6" t="s">
        <v>806</v>
      </c>
      <c r="E295" s="6" t="s">
        <v>807</v>
      </c>
      <c r="F295" s="6" t="s">
        <v>799</v>
      </c>
      <c r="G295" s="15">
        <v>50</v>
      </c>
      <c r="H295" s="6" t="s">
        <v>801</v>
      </c>
      <c r="I295" s="10" t="s">
        <v>54</v>
      </c>
    </row>
    <row r="296" ht="30" hidden="1" customHeight="1" spans="1:9">
      <c r="A296" s="3">
        <v>291</v>
      </c>
      <c r="B296" s="6" t="s">
        <v>799</v>
      </c>
      <c r="C296" s="6" t="s">
        <v>67</v>
      </c>
      <c r="D296" s="6" t="s">
        <v>808</v>
      </c>
      <c r="E296" s="6" t="s">
        <v>809</v>
      </c>
      <c r="F296" s="6" t="s">
        <v>810</v>
      </c>
      <c r="G296" s="15">
        <v>120</v>
      </c>
      <c r="H296" s="6" t="s">
        <v>801</v>
      </c>
      <c r="I296" s="10" t="s">
        <v>54</v>
      </c>
    </row>
    <row r="297" ht="30" hidden="1" customHeight="1" spans="1:9">
      <c r="A297" s="3">
        <v>292</v>
      </c>
      <c r="B297" s="6" t="s">
        <v>799</v>
      </c>
      <c r="C297" s="6" t="s">
        <v>79</v>
      </c>
      <c r="D297" s="6" t="s">
        <v>811</v>
      </c>
      <c r="E297" s="6" t="s">
        <v>812</v>
      </c>
      <c r="F297" s="6" t="s">
        <v>799</v>
      </c>
      <c r="G297" s="15">
        <v>750</v>
      </c>
      <c r="H297" s="6" t="s">
        <v>801</v>
      </c>
      <c r="I297" s="10" t="s">
        <v>54</v>
      </c>
    </row>
    <row r="298" ht="30" hidden="1" customHeight="1" spans="1:9">
      <c r="A298" s="3">
        <v>293</v>
      </c>
      <c r="B298" s="6" t="s">
        <v>799</v>
      </c>
      <c r="C298" s="6" t="s">
        <v>79</v>
      </c>
      <c r="D298" s="15" t="s">
        <v>813</v>
      </c>
      <c r="E298" s="5" t="s">
        <v>814</v>
      </c>
      <c r="F298" s="6" t="s">
        <v>799</v>
      </c>
      <c r="G298" s="15">
        <v>450</v>
      </c>
      <c r="H298" s="6" t="s">
        <v>801</v>
      </c>
      <c r="I298" s="10" t="s">
        <v>54</v>
      </c>
    </row>
    <row r="299" ht="30" customHeight="1" spans="1:9">
      <c r="A299" s="3">
        <v>294</v>
      </c>
      <c r="B299" s="6" t="s">
        <v>799</v>
      </c>
      <c r="C299" s="6" t="s">
        <v>79</v>
      </c>
      <c r="D299" s="15" t="s">
        <v>815</v>
      </c>
      <c r="E299" s="6" t="s">
        <v>816</v>
      </c>
      <c r="F299" s="6" t="s">
        <v>817</v>
      </c>
      <c r="G299" s="15">
        <v>20</v>
      </c>
      <c r="H299" s="6" t="s">
        <v>818</v>
      </c>
      <c r="I299" s="10" t="s">
        <v>47</v>
      </c>
    </row>
    <row r="300" ht="30" customHeight="1" spans="1:9">
      <c r="A300" s="3">
        <v>295</v>
      </c>
      <c r="B300" s="6" t="s">
        <v>799</v>
      </c>
      <c r="C300" s="6" t="s">
        <v>79</v>
      </c>
      <c r="D300" s="15" t="s">
        <v>819</v>
      </c>
      <c r="E300" s="6" t="s">
        <v>820</v>
      </c>
      <c r="F300" s="6" t="s">
        <v>821</v>
      </c>
      <c r="G300" s="15">
        <v>20</v>
      </c>
      <c r="H300" s="6" t="s">
        <v>822</v>
      </c>
      <c r="I300" s="10" t="s">
        <v>47</v>
      </c>
    </row>
    <row r="301" ht="30" hidden="1" customHeight="1" spans="1:9">
      <c r="A301" s="3">
        <v>296</v>
      </c>
      <c r="B301" s="6" t="s">
        <v>799</v>
      </c>
      <c r="C301" s="6" t="s">
        <v>79</v>
      </c>
      <c r="D301" s="15" t="s">
        <v>823</v>
      </c>
      <c r="E301" s="6" t="s">
        <v>824</v>
      </c>
      <c r="F301" s="6" t="s">
        <v>799</v>
      </c>
      <c r="G301" s="15">
        <v>50</v>
      </c>
      <c r="H301" s="6" t="s">
        <v>801</v>
      </c>
      <c r="I301" s="10" t="s">
        <v>51</v>
      </c>
    </row>
    <row r="302" ht="30" hidden="1" customHeight="1" spans="1:9">
      <c r="A302" s="3">
        <v>297</v>
      </c>
      <c r="B302" s="6" t="s">
        <v>799</v>
      </c>
      <c r="C302" s="6" t="s">
        <v>79</v>
      </c>
      <c r="D302" s="15" t="s">
        <v>825</v>
      </c>
      <c r="E302" s="6" t="s">
        <v>826</v>
      </c>
      <c r="F302" s="6" t="s">
        <v>799</v>
      </c>
      <c r="G302" s="15">
        <v>20</v>
      </c>
      <c r="H302" s="6" t="s">
        <v>801</v>
      </c>
      <c r="I302" s="10" t="s">
        <v>54</v>
      </c>
    </row>
    <row r="303" ht="30" customHeight="1" spans="1:9">
      <c r="A303" s="3">
        <v>298</v>
      </c>
      <c r="B303" s="6" t="s">
        <v>799</v>
      </c>
      <c r="C303" s="6" t="s">
        <v>79</v>
      </c>
      <c r="D303" s="19" t="s">
        <v>827</v>
      </c>
      <c r="E303" s="6" t="s">
        <v>828</v>
      </c>
      <c r="F303" s="6" t="s">
        <v>829</v>
      </c>
      <c r="G303" s="15">
        <v>60</v>
      </c>
      <c r="H303" s="6" t="s">
        <v>801</v>
      </c>
      <c r="I303" s="10" t="s">
        <v>47</v>
      </c>
    </row>
    <row r="304" ht="30" hidden="1" customHeight="1" spans="1:9">
      <c r="A304" s="3">
        <v>299</v>
      </c>
      <c r="B304" s="19" t="s">
        <v>831</v>
      </c>
      <c r="C304" s="5" t="s">
        <v>35</v>
      </c>
      <c r="D304" s="19" t="s">
        <v>832</v>
      </c>
      <c r="E304" s="19" t="s">
        <v>833</v>
      </c>
      <c r="F304" s="19" t="s">
        <v>831</v>
      </c>
      <c r="G304" s="19">
        <v>100</v>
      </c>
      <c r="H304" s="19" t="s">
        <v>831</v>
      </c>
      <c r="I304" s="20" t="s">
        <v>39</v>
      </c>
    </row>
    <row r="305" ht="30" hidden="1" customHeight="1" spans="1:9">
      <c r="A305" s="3">
        <v>300</v>
      </c>
      <c r="B305" s="19" t="s">
        <v>831</v>
      </c>
      <c r="C305" s="19" t="s">
        <v>79</v>
      </c>
      <c r="D305" s="19" t="s">
        <v>834</v>
      </c>
      <c r="E305" s="19" t="s">
        <v>835</v>
      </c>
      <c r="F305" s="19" t="s">
        <v>836</v>
      </c>
      <c r="G305" s="19">
        <v>300</v>
      </c>
      <c r="H305" s="19" t="s">
        <v>831</v>
      </c>
      <c r="I305" s="10" t="s">
        <v>51</v>
      </c>
    </row>
    <row r="306" ht="30" customHeight="1" spans="1:9">
      <c r="A306" s="3">
        <v>301</v>
      </c>
      <c r="B306" s="19" t="s">
        <v>831</v>
      </c>
      <c r="C306" s="19" t="s">
        <v>79</v>
      </c>
      <c r="D306" s="19" t="s">
        <v>837</v>
      </c>
      <c r="E306" s="19" t="s">
        <v>838</v>
      </c>
      <c r="F306" s="19" t="s">
        <v>839</v>
      </c>
      <c r="G306" s="19">
        <v>1627</v>
      </c>
      <c r="H306" s="19" t="s">
        <v>831</v>
      </c>
      <c r="I306" s="10" t="s">
        <v>47</v>
      </c>
    </row>
    <row r="307" ht="30" hidden="1" customHeight="1" spans="1:9">
      <c r="A307" s="3">
        <v>302</v>
      </c>
      <c r="B307" s="6" t="s">
        <v>841</v>
      </c>
      <c r="C307" s="6" t="s">
        <v>35</v>
      </c>
      <c r="D307" s="22" t="s">
        <v>842</v>
      </c>
      <c r="E307" s="6" t="s">
        <v>843</v>
      </c>
      <c r="F307" s="6" t="s">
        <v>841</v>
      </c>
      <c r="G307" s="6">
        <v>50</v>
      </c>
      <c r="H307" s="6" t="s">
        <v>844</v>
      </c>
      <c r="I307" s="10" t="s">
        <v>39</v>
      </c>
    </row>
    <row r="308" ht="30" hidden="1" customHeight="1" spans="1:9">
      <c r="A308" s="3">
        <v>303</v>
      </c>
      <c r="B308" s="6" t="s">
        <v>841</v>
      </c>
      <c r="C308" s="6" t="s">
        <v>79</v>
      </c>
      <c r="D308" s="22" t="s">
        <v>845</v>
      </c>
      <c r="E308" s="6" t="s">
        <v>846</v>
      </c>
      <c r="F308" s="6" t="s">
        <v>841</v>
      </c>
      <c r="G308" s="6">
        <v>100</v>
      </c>
      <c r="H308" s="6" t="s">
        <v>844</v>
      </c>
      <c r="I308" s="10" t="s">
        <v>54</v>
      </c>
    </row>
    <row r="309" ht="30" hidden="1" customHeight="1" spans="1:9">
      <c r="A309" s="3">
        <v>304</v>
      </c>
      <c r="B309" s="6" t="s">
        <v>841</v>
      </c>
      <c r="C309" s="6" t="s">
        <v>79</v>
      </c>
      <c r="D309" s="22" t="s">
        <v>847</v>
      </c>
      <c r="E309" s="6" t="s">
        <v>848</v>
      </c>
      <c r="F309" s="6" t="s">
        <v>841</v>
      </c>
      <c r="G309" s="6">
        <v>200</v>
      </c>
      <c r="H309" s="6" t="s">
        <v>844</v>
      </c>
      <c r="I309" s="10" t="s">
        <v>54</v>
      </c>
    </row>
    <row r="310" ht="30" hidden="1" customHeight="1" spans="1:9">
      <c r="A310" s="3">
        <v>305</v>
      </c>
      <c r="B310" s="6" t="s">
        <v>841</v>
      </c>
      <c r="C310" s="6" t="s">
        <v>79</v>
      </c>
      <c r="D310" s="22" t="s">
        <v>849</v>
      </c>
      <c r="E310" s="6" t="s">
        <v>850</v>
      </c>
      <c r="F310" s="6" t="s">
        <v>841</v>
      </c>
      <c r="G310" s="6">
        <v>800</v>
      </c>
      <c r="H310" s="6" t="s">
        <v>844</v>
      </c>
      <c r="I310" s="10" t="s">
        <v>54</v>
      </c>
    </row>
    <row r="311" ht="30" hidden="1" customHeight="1" spans="1:9">
      <c r="A311" s="3">
        <v>306</v>
      </c>
      <c r="B311" s="6" t="s">
        <v>841</v>
      </c>
      <c r="C311" s="6" t="s">
        <v>79</v>
      </c>
      <c r="D311" s="22" t="s">
        <v>851</v>
      </c>
      <c r="E311" s="6" t="s">
        <v>852</v>
      </c>
      <c r="F311" s="6" t="s">
        <v>841</v>
      </c>
      <c r="G311" s="6">
        <v>150</v>
      </c>
      <c r="H311" s="6" t="s">
        <v>844</v>
      </c>
      <c r="I311" s="10" t="s">
        <v>54</v>
      </c>
    </row>
    <row r="312" ht="30" hidden="1" customHeight="1" spans="1:9">
      <c r="A312" s="3">
        <v>307</v>
      </c>
      <c r="B312" s="6" t="s">
        <v>841</v>
      </c>
      <c r="C312" s="6" t="s">
        <v>213</v>
      </c>
      <c r="D312" s="22" t="s">
        <v>853</v>
      </c>
      <c r="E312" s="6" t="s">
        <v>854</v>
      </c>
      <c r="F312" s="6" t="s">
        <v>841</v>
      </c>
      <c r="G312" s="6">
        <v>200</v>
      </c>
      <c r="H312" s="6" t="s">
        <v>844</v>
      </c>
      <c r="I312" s="10" t="s">
        <v>60</v>
      </c>
    </row>
    <row r="313" ht="30" hidden="1" customHeight="1" spans="1:9">
      <c r="A313" s="3">
        <v>308</v>
      </c>
      <c r="B313" s="6" t="s">
        <v>841</v>
      </c>
      <c r="C313" s="6" t="s">
        <v>213</v>
      </c>
      <c r="D313" s="22" t="s">
        <v>855</v>
      </c>
      <c r="E313" s="6" t="s">
        <v>856</v>
      </c>
      <c r="F313" s="6" t="s">
        <v>841</v>
      </c>
      <c r="G313" s="6">
        <v>500</v>
      </c>
      <c r="H313" s="6" t="s">
        <v>844</v>
      </c>
      <c r="I313" s="10" t="s">
        <v>54</v>
      </c>
    </row>
    <row r="314" ht="30" hidden="1" customHeight="1" spans="1:9">
      <c r="A314" s="3">
        <v>309</v>
      </c>
      <c r="B314" s="22" t="s">
        <v>858</v>
      </c>
      <c r="C314" s="22" t="s">
        <v>35</v>
      </c>
      <c r="D314" s="22" t="s">
        <v>859</v>
      </c>
      <c r="E314" s="22" t="s">
        <v>860</v>
      </c>
      <c r="F314" s="22" t="s">
        <v>858</v>
      </c>
      <c r="G314" s="22">
        <v>50</v>
      </c>
      <c r="H314" s="22" t="s">
        <v>861</v>
      </c>
      <c r="I314" s="10" t="s">
        <v>39</v>
      </c>
    </row>
    <row r="315" ht="30" hidden="1" customHeight="1" spans="1:9">
      <c r="A315" s="3">
        <v>310</v>
      </c>
      <c r="B315" s="22" t="s">
        <v>858</v>
      </c>
      <c r="C315" s="22" t="s">
        <v>27</v>
      </c>
      <c r="D315" s="22" t="s">
        <v>862</v>
      </c>
      <c r="E315" s="22" t="s">
        <v>863</v>
      </c>
      <c r="F315" s="22" t="s">
        <v>858</v>
      </c>
      <c r="G315" s="22">
        <v>30</v>
      </c>
      <c r="H315" s="22" t="s">
        <v>861</v>
      </c>
      <c r="I315" s="10" t="s">
        <v>27</v>
      </c>
    </row>
    <row r="316" ht="30" hidden="1" customHeight="1" spans="1:9">
      <c r="A316" s="3">
        <v>311</v>
      </c>
      <c r="B316" s="22" t="s">
        <v>858</v>
      </c>
      <c r="C316" s="22" t="s">
        <v>79</v>
      </c>
      <c r="D316" s="22" t="s">
        <v>864</v>
      </c>
      <c r="E316" s="22" t="s">
        <v>865</v>
      </c>
      <c r="F316" s="22" t="s">
        <v>866</v>
      </c>
      <c r="G316" s="22">
        <v>100</v>
      </c>
      <c r="H316" s="22" t="s">
        <v>867</v>
      </c>
      <c r="I316" s="10" t="s">
        <v>51</v>
      </c>
    </row>
    <row r="317" ht="30" customHeight="1" spans="1:9">
      <c r="A317" s="3">
        <v>312</v>
      </c>
      <c r="B317" s="22" t="s">
        <v>858</v>
      </c>
      <c r="C317" s="22" t="s">
        <v>79</v>
      </c>
      <c r="D317" s="22" t="s">
        <v>868</v>
      </c>
      <c r="E317" s="22" t="s">
        <v>869</v>
      </c>
      <c r="F317" s="22" t="s">
        <v>858</v>
      </c>
      <c r="G317" s="22">
        <v>30</v>
      </c>
      <c r="H317" s="22" t="s">
        <v>861</v>
      </c>
      <c r="I317" s="10" t="s">
        <v>47</v>
      </c>
    </row>
    <row r="318" ht="30" hidden="1" customHeight="1" spans="1:9">
      <c r="A318" s="3">
        <v>313</v>
      </c>
      <c r="B318" s="22" t="s">
        <v>858</v>
      </c>
      <c r="C318" s="22" t="s">
        <v>79</v>
      </c>
      <c r="D318" s="22" t="s">
        <v>870</v>
      </c>
      <c r="E318" s="22" t="s">
        <v>871</v>
      </c>
      <c r="F318" s="22" t="s">
        <v>858</v>
      </c>
      <c r="G318" s="22">
        <v>250</v>
      </c>
      <c r="H318" s="22" t="s">
        <v>861</v>
      </c>
      <c r="I318" s="10" t="s">
        <v>54</v>
      </c>
    </row>
    <row r="319" ht="30" customHeight="1" spans="1:9">
      <c r="A319" s="3">
        <v>314</v>
      </c>
      <c r="B319" s="22" t="s">
        <v>858</v>
      </c>
      <c r="C319" s="22" t="s">
        <v>79</v>
      </c>
      <c r="D319" s="22" t="s">
        <v>872</v>
      </c>
      <c r="E319" s="22" t="s">
        <v>873</v>
      </c>
      <c r="F319" s="22" t="s">
        <v>866</v>
      </c>
      <c r="G319" s="22">
        <v>300</v>
      </c>
      <c r="H319" s="22" t="s">
        <v>867</v>
      </c>
      <c r="I319" s="10" t="s">
        <v>47</v>
      </c>
    </row>
    <row r="320" ht="30" customHeight="1" spans="1:9">
      <c r="A320" s="3">
        <v>315</v>
      </c>
      <c r="B320" s="22" t="s">
        <v>858</v>
      </c>
      <c r="C320" s="22" t="s">
        <v>79</v>
      </c>
      <c r="D320" s="22" t="s">
        <v>874</v>
      </c>
      <c r="E320" s="22" t="s">
        <v>875</v>
      </c>
      <c r="F320" s="22" t="s">
        <v>876</v>
      </c>
      <c r="G320" s="22">
        <v>270</v>
      </c>
      <c r="H320" s="22" t="s">
        <v>876</v>
      </c>
      <c r="I320" s="10" t="s">
        <v>47</v>
      </c>
    </row>
    <row r="321" ht="30" customHeight="1" spans="1:9">
      <c r="A321" s="3">
        <v>316</v>
      </c>
      <c r="B321" s="22" t="s">
        <v>858</v>
      </c>
      <c r="C321" s="22" t="s">
        <v>79</v>
      </c>
      <c r="D321" s="22" t="s">
        <v>877</v>
      </c>
      <c r="E321" s="22" t="s">
        <v>878</v>
      </c>
      <c r="F321" s="22" t="s">
        <v>879</v>
      </c>
      <c r="G321" s="22">
        <v>135</v>
      </c>
      <c r="H321" s="22" t="s">
        <v>861</v>
      </c>
      <c r="I321" s="10" t="s">
        <v>47</v>
      </c>
    </row>
    <row r="322" ht="30" hidden="1" customHeight="1" spans="1:9">
      <c r="A322" s="3">
        <v>317</v>
      </c>
      <c r="B322" s="22" t="s">
        <v>858</v>
      </c>
      <c r="C322" s="22" t="s">
        <v>79</v>
      </c>
      <c r="D322" s="22" t="s">
        <v>880</v>
      </c>
      <c r="E322" s="22" t="s">
        <v>881</v>
      </c>
      <c r="F322" s="22" t="s">
        <v>858</v>
      </c>
      <c r="G322" s="22">
        <v>150</v>
      </c>
      <c r="H322" s="22" t="s">
        <v>861</v>
      </c>
      <c r="I322" s="10" t="s">
        <v>54</v>
      </c>
    </row>
    <row r="323" ht="30" hidden="1" customHeight="1" spans="1:9">
      <c r="A323" s="3">
        <v>318</v>
      </c>
      <c r="B323" s="22" t="s">
        <v>858</v>
      </c>
      <c r="C323" s="22" t="s">
        <v>79</v>
      </c>
      <c r="D323" s="22" t="s">
        <v>882</v>
      </c>
      <c r="E323" s="22" t="s">
        <v>883</v>
      </c>
      <c r="F323" s="22" t="s">
        <v>858</v>
      </c>
      <c r="G323" s="22">
        <v>50</v>
      </c>
      <c r="H323" s="22" t="s">
        <v>861</v>
      </c>
      <c r="I323" s="10" t="s">
        <v>54</v>
      </c>
    </row>
    <row r="324" ht="30" customHeight="1" spans="1:9">
      <c r="A324" s="3">
        <v>319</v>
      </c>
      <c r="B324" s="22" t="s">
        <v>858</v>
      </c>
      <c r="C324" s="22" t="s">
        <v>79</v>
      </c>
      <c r="D324" s="22" t="s">
        <v>884</v>
      </c>
      <c r="E324" s="22" t="s">
        <v>885</v>
      </c>
      <c r="F324" s="22" t="s">
        <v>886</v>
      </c>
      <c r="G324" s="22">
        <v>90</v>
      </c>
      <c r="H324" s="22" t="s">
        <v>887</v>
      </c>
      <c r="I324" s="10" t="s">
        <v>47</v>
      </c>
    </row>
    <row r="325" ht="30" customHeight="1" spans="1:9">
      <c r="A325" s="3">
        <v>320</v>
      </c>
      <c r="B325" s="22" t="s">
        <v>858</v>
      </c>
      <c r="C325" s="22" t="s">
        <v>79</v>
      </c>
      <c r="D325" s="22" t="s">
        <v>888</v>
      </c>
      <c r="E325" s="22" t="s">
        <v>889</v>
      </c>
      <c r="F325" s="22" t="s">
        <v>858</v>
      </c>
      <c r="G325" s="22">
        <v>150</v>
      </c>
      <c r="H325" s="22" t="s">
        <v>861</v>
      </c>
      <c r="I325" s="10" t="s">
        <v>47</v>
      </c>
    </row>
    <row r="326" ht="30" customHeight="1" spans="1:9">
      <c r="A326" s="3">
        <v>321</v>
      </c>
      <c r="B326" s="22" t="s">
        <v>858</v>
      </c>
      <c r="C326" s="22" t="s">
        <v>79</v>
      </c>
      <c r="D326" s="22" t="s">
        <v>890</v>
      </c>
      <c r="E326" s="22" t="s">
        <v>891</v>
      </c>
      <c r="F326" s="22" t="s">
        <v>866</v>
      </c>
      <c r="G326" s="22">
        <v>400</v>
      </c>
      <c r="H326" s="22" t="s">
        <v>867</v>
      </c>
      <c r="I326" s="10" t="s">
        <v>47</v>
      </c>
    </row>
    <row r="327" ht="30" customHeight="1" spans="1:9">
      <c r="A327" s="3">
        <v>322</v>
      </c>
      <c r="B327" s="22" t="s">
        <v>858</v>
      </c>
      <c r="C327" s="22" t="s">
        <v>79</v>
      </c>
      <c r="D327" s="22" t="s">
        <v>892</v>
      </c>
      <c r="E327" s="22" t="s">
        <v>893</v>
      </c>
      <c r="F327" s="22" t="s">
        <v>866</v>
      </c>
      <c r="G327" s="22">
        <v>250</v>
      </c>
      <c r="H327" s="22" t="s">
        <v>867</v>
      </c>
      <c r="I327" s="10" t="s">
        <v>47</v>
      </c>
    </row>
    <row r="328" ht="30" customHeight="1" spans="1:9">
      <c r="A328" s="3">
        <v>323</v>
      </c>
      <c r="B328" s="22" t="s">
        <v>858</v>
      </c>
      <c r="C328" s="22" t="s">
        <v>79</v>
      </c>
      <c r="D328" s="22" t="s">
        <v>894</v>
      </c>
      <c r="E328" s="22" t="s">
        <v>895</v>
      </c>
      <c r="F328" s="22" t="s">
        <v>886</v>
      </c>
      <c r="G328" s="22">
        <v>130</v>
      </c>
      <c r="H328" s="22" t="s">
        <v>887</v>
      </c>
      <c r="I328" s="10" t="s">
        <v>47</v>
      </c>
    </row>
    <row r="329" ht="30" customHeight="1" spans="1:9">
      <c r="A329" s="3">
        <v>324</v>
      </c>
      <c r="B329" s="22" t="s">
        <v>858</v>
      </c>
      <c r="C329" s="22" t="s">
        <v>79</v>
      </c>
      <c r="D329" s="22" t="s">
        <v>896</v>
      </c>
      <c r="E329" s="22" t="s">
        <v>895</v>
      </c>
      <c r="F329" s="22" t="s">
        <v>858</v>
      </c>
      <c r="G329" s="22">
        <v>140</v>
      </c>
      <c r="H329" s="22" t="s">
        <v>861</v>
      </c>
      <c r="I329" s="10" t="s">
        <v>47</v>
      </c>
    </row>
    <row r="330" ht="30" customHeight="1" spans="1:9">
      <c r="A330" s="3">
        <v>325</v>
      </c>
      <c r="B330" s="6" t="s">
        <v>898</v>
      </c>
      <c r="C330" s="6" t="s">
        <v>67</v>
      </c>
      <c r="D330" s="6" t="s">
        <v>899</v>
      </c>
      <c r="E330" s="6" t="s">
        <v>900</v>
      </c>
      <c r="F330" s="6" t="s">
        <v>901</v>
      </c>
      <c r="G330" s="6">
        <v>40</v>
      </c>
      <c r="H330" s="6" t="s">
        <v>902</v>
      </c>
      <c r="I330" s="10" t="s">
        <v>47</v>
      </c>
    </row>
    <row r="331" ht="30" hidden="1" customHeight="1" spans="1:9">
      <c r="A331" s="3">
        <v>326</v>
      </c>
      <c r="B331" s="6" t="s">
        <v>898</v>
      </c>
      <c r="C331" s="6" t="s">
        <v>27</v>
      </c>
      <c r="D331" s="6" t="s">
        <v>903</v>
      </c>
      <c r="E331" s="6" t="s">
        <v>108</v>
      </c>
      <c r="F331" s="6" t="s">
        <v>898</v>
      </c>
      <c r="G331" s="6">
        <v>40</v>
      </c>
      <c r="H331" s="6" t="s">
        <v>902</v>
      </c>
      <c r="I331" s="10" t="s">
        <v>27</v>
      </c>
    </row>
    <row r="332" ht="30" hidden="1" customHeight="1" spans="1:9">
      <c r="A332" s="3">
        <v>327</v>
      </c>
      <c r="B332" s="6" t="s">
        <v>898</v>
      </c>
      <c r="C332" s="6" t="s">
        <v>35</v>
      </c>
      <c r="D332" s="6" t="s">
        <v>904</v>
      </c>
      <c r="E332" s="6" t="s">
        <v>108</v>
      </c>
      <c r="F332" s="6" t="s">
        <v>898</v>
      </c>
      <c r="G332" s="6">
        <v>50</v>
      </c>
      <c r="H332" s="6" t="s">
        <v>902</v>
      </c>
      <c r="I332" s="10" t="s">
        <v>39</v>
      </c>
    </row>
    <row r="333" ht="30" customHeight="1" spans="1:9">
      <c r="A333" s="3">
        <v>328</v>
      </c>
      <c r="B333" s="6" t="s">
        <v>898</v>
      </c>
      <c r="C333" s="6" t="s">
        <v>67</v>
      </c>
      <c r="D333" s="6" t="s">
        <v>905</v>
      </c>
      <c r="E333" s="6" t="s">
        <v>906</v>
      </c>
      <c r="F333" s="6" t="s">
        <v>901</v>
      </c>
      <c r="G333" s="6">
        <v>50</v>
      </c>
      <c r="H333" s="6" t="s">
        <v>902</v>
      </c>
      <c r="I333" s="10" t="s">
        <v>47</v>
      </c>
    </row>
    <row r="334" ht="30" customHeight="1" spans="1:9">
      <c r="A334" s="3">
        <v>329</v>
      </c>
      <c r="B334" s="6" t="s">
        <v>898</v>
      </c>
      <c r="C334" s="6" t="s">
        <v>907</v>
      </c>
      <c r="D334" s="6" t="s">
        <v>908</v>
      </c>
      <c r="E334" s="6" t="s">
        <v>909</v>
      </c>
      <c r="F334" s="6" t="s">
        <v>901</v>
      </c>
      <c r="G334" s="6">
        <v>100</v>
      </c>
      <c r="H334" s="6" t="s">
        <v>902</v>
      </c>
      <c r="I334" s="10" t="s">
        <v>47</v>
      </c>
    </row>
    <row r="335" ht="30" customHeight="1" spans="1:9">
      <c r="A335" s="3">
        <v>330</v>
      </c>
      <c r="B335" s="6" t="s">
        <v>898</v>
      </c>
      <c r="C335" s="6" t="s">
        <v>67</v>
      </c>
      <c r="D335" s="6" t="s">
        <v>910</v>
      </c>
      <c r="E335" s="6" t="s">
        <v>911</v>
      </c>
      <c r="F335" s="6" t="s">
        <v>901</v>
      </c>
      <c r="G335" s="6">
        <v>80</v>
      </c>
      <c r="H335" s="6" t="s">
        <v>902</v>
      </c>
      <c r="I335" s="10" t="s">
        <v>47</v>
      </c>
    </row>
    <row r="336" ht="30" customHeight="1" spans="1:9">
      <c r="A336" s="3">
        <v>331</v>
      </c>
      <c r="B336" s="6" t="s">
        <v>898</v>
      </c>
      <c r="C336" s="6" t="s">
        <v>67</v>
      </c>
      <c r="D336" s="6" t="s">
        <v>912</v>
      </c>
      <c r="E336" s="6" t="s">
        <v>913</v>
      </c>
      <c r="F336" s="6" t="s">
        <v>901</v>
      </c>
      <c r="G336" s="6">
        <v>40</v>
      </c>
      <c r="H336" s="6" t="s">
        <v>902</v>
      </c>
      <c r="I336" s="10" t="s">
        <v>47</v>
      </c>
    </row>
    <row r="337" ht="30" customHeight="1" spans="1:9">
      <c r="A337" s="3">
        <v>332</v>
      </c>
      <c r="B337" s="6" t="s">
        <v>898</v>
      </c>
      <c r="C337" s="6" t="s">
        <v>79</v>
      </c>
      <c r="D337" s="6" t="s">
        <v>914</v>
      </c>
      <c r="E337" s="6" t="s">
        <v>915</v>
      </c>
      <c r="F337" s="6" t="s">
        <v>916</v>
      </c>
      <c r="G337" s="6">
        <v>280</v>
      </c>
      <c r="H337" s="6" t="s">
        <v>902</v>
      </c>
      <c r="I337" s="10" t="s">
        <v>47</v>
      </c>
    </row>
    <row r="338" ht="30" hidden="1" customHeight="1" spans="1:9">
      <c r="A338" s="3">
        <v>333</v>
      </c>
      <c r="B338" s="6" t="s">
        <v>898</v>
      </c>
      <c r="C338" s="6" t="s">
        <v>19</v>
      </c>
      <c r="D338" s="6" t="s">
        <v>917</v>
      </c>
      <c r="E338" s="6" t="s">
        <v>918</v>
      </c>
      <c r="F338" s="6" t="s">
        <v>919</v>
      </c>
      <c r="G338" s="6">
        <v>800</v>
      </c>
      <c r="H338" s="6" t="s">
        <v>902</v>
      </c>
      <c r="I338" s="10" t="s">
        <v>19</v>
      </c>
    </row>
    <row r="339" ht="30" customHeight="1" spans="1:9">
      <c r="A339" s="3">
        <v>334</v>
      </c>
      <c r="B339" s="6" t="s">
        <v>898</v>
      </c>
      <c r="C339" s="6" t="s">
        <v>79</v>
      </c>
      <c r="D339" s="6" t="s">
        <v>920</v>
      </c>
      <c r="E339" s="6" t="s">
        <v>921</v>
      </c>
      <c r="F339" s="6" t="s">
        <v>919</v>
      </c>
      <c r="G339" s="6">
        <v>100</v>
      </c>
      <c r="H339" s="6" t="s">
        <v>902</v>
      </c>
      <c r="I339" s="10" t="s">
        <v>47</v>
      </c>
    </row>
    <row r="340" ht="30" customHeight="1" spans="1:9">
      <c r="A340" s="3">
        <v>335</v>
      </c>
      <c r="B340" s="6" t="s">
        <v>898</v>
      </c>
      <c r="C340" s="6" t="s">
        <v>79</v>
      </c>
      <c r="D340" s="6" t="s">
        <v>922</v>
      </c>
      <c r="E340" s="6" t="s">
        <v>923</v>
      </c>
      <c r="F340" s="6" t="s">
        <v>919</v>
      </c>
      <c r="G340" s="6">
        <v>60</v>
      </c>
      <c r="H340" s="6" t="s">
        <v>902</v>
      </c>
      <c r="I340" s="10" t="s">
        <v>47</v>
      </c>
    </row>
    <row r="341" ht="30" hidden="1" customHeight="1" spans="1:9">
      <c r="A341" s="3">
        <v>336</v>
      </c>
      <c r="B341" s="6" t="s">
        <v>898</v>
      </c>
      <c r="C341" s="6" t="s">
        <v>19</v>
      </c>
      <c r="D341" s="6" t="s">
        <v>924</v>
      </c>
      <c r="E341" s="6" t="s">
        <v>925</v>
      </c>
      <c r="F341" s="6" t="s">
        <v>919</v>
      </c>
      <c r="G341" s="6">
        <v>450</v>
      </c>
      <c r="H341" s="6" t="s">
        <v>902</v>
      </c>
      <c r="I341" s="10" t="s">
        <v>60</v>
      </c>
    </row>
    <row r="342" ht="30" hidden="1" customHeight="1" spans="1:9">
      <c r="A342" s="3">
        <v>337</v>
      </c>
      <c r="B342" s="6" t="s">
        <v>898</v>
      </c>
      <c r="C342" s="6" t="s">
        <v>79</v>
      </c>
      <c r="D342" s="6" t="s">
        <v>926</v>
      </c>
      <c r="E342" s="6" t="s">
        <v>927</v>
      </c>
      <c r="F342" s="6" t="s">
        <v>928</v>
      </c>
      <c r="G342" s="6">
        <v>385</v>
      </c>
      <c r="H342" s="6" t="s">
        <v>902</v>
      </c>
      <c r="I342" s="10" t="s">
        <v>54</v>
      </c>
    </row>
    <row r="343" ht="30" hidden="1" customHeight="1" spans="1:9">
      <c r="A343" s="3">
        <v>338</v>
      </c>
      <c r="B343" s="6" t="s">
        <v>898</v>
      </c>
      <c r="C343" s="6" t="s">
        <v>19</v>
      </c>
      <c r="D343" s="6" t="s">
        <v>929</v>
      </c>
      <c r="E343" s="6" t="s">
        <v>930</v>
      </c>
      <c r="F343" s="6" t="s">
        <v>931</v>
      </c>
      <c r="G343" s="6">
        <v>700</v>
      </c>
      <c r="H343" s="6" t="s">
        <v>902</v>
      </c>
      <c r="I343" s="10" t="s">
        <v>19</v>
      </c>
    </row>
    <row r="344" ht="30" customHeight="1" spans="1:9">
      <c r="A344" s="3">
        <v>339</v>
      </c>
      <c r="B344" s="6" t="s">
        <v>898</v>
      </c>
      <c r="C344" s="6" t="s">
        <v>67</v>
      </c>
      <c r="D344" s="6" t="s">
        <v>932</v>
      </c>
      <c r="E344" s="6" t="s">
        <v>933</v>
      </c>
      <c r="F344" s="6" t="s">
        <v>931</v>
      </c>
      <c r="G344" s="6">
        <v>303</v>
      </c>
      <c r="H344" s="6" t="s">
        <v>902</v>
      </c>
      <c r="I344" s="10" t="s">
        <v>47</v>
      </c>
    </row>
    <row r="345" ht="30" customHeight="1" spans="1:9">
      <c r="A345" s="3">
        <v>340</v>
      </c>
      <c r="B345" s="6" t="s">
        <v>898</v>
      </c>
      <c r="C345" s="6" t="s">
        <v>67</v>
      </c>
      <c r="D345" s="6" t="s">
        <v>934</v>
      </c>
      <c r="E345" s="6" t="s">
        <v>935</v>
      </c>
      <c r="F345" s="6" t="s">
        <v>931</v>
      </c>
      <c r="G345" s="6">
        <v>250</v>
      </c>
      <c r="H345" s="6" t="s">
        <v>902</v>
      </c>
      <c r="I345" s="10" t="s">
        <v>47</v>
      </c>
    </row>
    <row r="346" ht="30" hidden="1" customHeight="1" spans="1:9">
      <c r="A346" s="3">
        <v>341</v>
      </c>
      <c r="B346" s="6" t="s">
        <v>898</v>
      </c>
      <c r="C346" s="6" t="s">
        <v>79</v>
      </c>
      <c r="D346" s="6" t="s">
        <v>936</v>
      </c>
      <c r="E346" s="6" t="s">
        <v>937</v>
      </c>
      <c r="F346" s="6" t="s">
        <v>938</v>
      </c>
      <c r="G346" s="6">
        <v>300</v>
      </c>
      <c r="H346" s="6" t="s">
        <v>902</v>
      </c>
      <c r="I346" s="10" t="s">
        <v>60</v>
      </c>
    </row>
    <row r="347" ht="30" customHeight="1" spans="1:9">
      <c r="A347" s="3">
        <v>342</v>
      </c>
      <c r="B347" s="6" t="s">
        <v>898</v>
      </c>
      <c r="C347" s="6" t="s">
        <v>67</v>
      </c>
      <c r="D347" s="6" t="s">
        <v>939</v>
      </c>
      <c r="E347" s="6" t="s">
        <v>940</v>
      </c>
      <c r="F347" s="6" t="s">
        <v>938</v>
      </c>
      <c r="G347" s="6">
        <v>60</v>
      </c>
      <c r="H347" s="6" t="s">
        <v>902</v>
      </c>
      <c r="I347" s="10" t="s">
        <v>47</v>
      </c>
    </row>
    <row r="348" ht="30" customHeight="1" spans="1:9">
      <c r="A348" s="3">
        <v>343</v>
      </c>
      <c r="B348" s="6" t="s">
        <v>898</v>
      </c>
      <c r="C348" s="6" t="s">
        <v>79</v>
      </c>
      <c r="D348" s="6" t="s">
        <v>941</v>
      </c>
      <c r="E348" s="6" t="s">
        <v>942</v>
      </c>
      <c r="F348" s="6" t="s">
        <v>943</v>
      </c>
      <c r="G348" s="6">
        <v>358</v>
      </c>
      <c r="H348" s="6" t="s">
        <v>902</v>
      </c>
      <c r="I348" s="10" t="s">
        <v>47</v>
      </c>
    </row>
    <row r="349" ht="30" customHeight="1" spans="1:9">
      <c r="A349" s="3">
        <v>344</v>
      </c>
      <c r="B349" s="6" t="s">
        <v>898</v>
      </c>
      <c r="C349" s="6" t="s">
        <v>944</v>
      </c>
      <c r="D349" s="6" t="s">
        <v>945</v>
      </c>
      <c r="E349" s="6" t="s">
        <v>946</v>
      </c>
      <c r="F349" s="6" t="s">
        <v>947</v>
      </c>
      <c r="G349" s="6">
        <v>58</v>
      </c>
      <c r="H349" s="6" t="s">
        <v>902</v>
      </c>
      <c r="I349" s="10" t="s">
        <v>47</v>
      </c>
    </row>
    <row r="350" ht="30" customHeight="1" spans="1:9">
      <c r="A350" s="3">
        <v>345</v>
      </c>
      <c r="B350" s="6" t="s">
        <v>898</v>
      </c>
      <c r="C350" s="6" t="s">
        <v>79</v>
      </c>
      <c r="D350" s="6" t="s">
        <v>948</v>
      </c>
      <c r="E350" s="6" t="s">
        <v>949</v>
      </c>
      <c r="F350" s="6" t="s">
        <v>947</v>
      </c>
      <c r="G350" s="6">
        <v>62</v>
      </c>
      <c r="H350" s="6" t="s">
        <v>902</v>
      </c>
      <c r="I350" s="10" t="s">
        <v>47</v>
      </c>
    </row>
    <row r="351" ht="30" customHeight="1" spans="1:9">
      <c r="A351" s="3">
        <v>346</v>
      </c>
      <c r="B351" s="6" t="s">
        <v>898</v>
      </c>
      <c r="C351" s="6" t="s">
        <v>944</v>
      </c>
      <c r="D351" s="6" t="s">
        <v>950</v>
      </c>
      <c r="E351" s="6" t="s">
        <v>951</v>
      </c>
      <c r="F351" s="6" t="s">
        <v>947</v>
      </c>
      <c r="G351" s="6">
        <v>58</v>
      </c>
      <c r="H351" s="6" t="s">
        <v>902</v>
      </c>
      <c r="I351" s="10" t="s">
        <v>47</v>
      </c>
    </row>
    <row r="352" ht="30" customHeight="1" spans="1:9">
      <c r="A352" s="3">
        <v>347</v>
      </c>
      <c r="B352" s="6" t="s">
        <v>898</v>
      </c>
      <c r="C352" s="6" t="s">
        <v>944</v>
      </c>
      <c r="D352" s="6" t="s">
        <v>952</v>
      </c>
      <c r="E352" s="6" t="s">
        <v>953</v>
      </c>
      <c r="F352" s="6" t="s">
        <v>947</v>
      </c>
      <c r="G352" s="6">
        <v>65</v>
      </c>
      <c r="H352" s="6" t="s">
        <v>902</v>
      </c>
      <c r="I352" s="10" t="s">
        <v>47</v>
      </c>
    </row>
    <row r="353" ht="30" customHeight="1" spans="1:9">
      <c r="A353" s="3">
        <v>348</v>
      </c>
      <c r="B353" s="6" t="s">
        <v>898</v>
      </c>
      <c r="C353" s="6" t="s">
        <v>79</v>
      </c>
      <c r="D353" s="6" t="s">
        <v>954</v>
      </c>
      <c r="E353" s="6" t="s">
        <v>955</v>
      </c>
      <c r="F353" s="6" t="s">
        <v>947</v>
      </c>
      <c r="G353" s="6">
        <v>38</v>
      </c>
      <c r="H353" s="6" t="s">
        <v>902</v>
      </c>
      <c r="I353" s="10" t="s">
        <v>47</v>
      </c>
    </row>
    <row r="354" ht="30" customHeight="1" spans="1:9">
      <c r="A354" s="3">
        <v>349</v>
      </c>
      <c r="B354" s="6" t="s">
        <v>898</v>
      </c>
      <c r="C354" s="6" t="s">
        <v>944</v>
      </c>
      <c r="D354" s="6" t="s">
        <v>956</v>
      </c>
      <c r="E354" s="6" t="s">
        <v>957</v>
      </c>
      <c r="F354" s="6" t="s">
        <v>958</v>
      </c>
      <c r="G354" s="6">
        <v>57.2</v>
      </c>
      <c r="H354" s="6" t="s">
        <v>902</v>
      </c>
      <c r="I354" s="10" t="s">
        <v>47</v>
      </c>
    </row>
    <row r="355" ht="30" customHeight="1" spans="1:9">
      <c r="A355" s="3">
        <v>350</v>
      </c>
      <c r="B355" s="6" t="s">
        <v>898</v>
      </c>
      <c r="C355" s="6" t="s">
        <v>79</v>
      </c>
      <c r="D355" s="6" t="s">
        <v>959</v>
      </c>
      <c r="E355" s="6" t="s">
        <v>960</v>
      </c>
      <c r="F355" s="6" t="s">
        <v>958</v>
      </c>
      <c r="G355" s="6">
        <v>70</v>
      </c>
      <c r="H355" s="6" t="s">
        <v>902</v>
      </c>
      <c r="I355" s="10" t="s">
        <v>47</v>
      </c>
    </row>
    <row r="356" ht="30" customHeight="1" spans="1:9">
      <c r="A356" s="3">
        <v>351</v>
      </c>
      <c r="B356" s="6" t="s">
        <v>898</v>
      </c>
      <c r="C356" s="6" t="s">
        <v>79</v>
      </c>
      <c r="D356" s="6" t="s">
        <v>961</v>
      </c>
      <c r="E356" s="6" t="s">
        <v>962</v>
      </c>
      <c r="F356" s="6" t="s">
        <v>963</v>
      </c>
      <c r="G356" s="6">
        <v>75</v>
      </c>
      <c r="H356" s="6" t="s">
        <v>902</v>
      </c>
      <c r="I356" s="10" t="s">
        <v>47</v>
      </c>
    </row>
    <row r="357" ht="30" customHeight="1" spans="1:9">
      <c r="A357" s="3">
        <v>352</v>
      </c>
      <c r="B357" s="6" t="s">
        <v>898</v>
      </c>
      <c r="C357" s="6" t="s">
        <v>79</v>
      </c>
      <c r="D357" s="6" t="s">
        <v>964</v>
      </c>
      <c r="E357" s="6" t="s">
        <v>965</v>
      </c>
      <c r="F357" s="6" t="s">
        <v>963</v>
      </c>
      <c r="G357" s="6">
        <v>55</v>
      </c>
      <c r="H357" s="6" t="s">
        <v>902</v>
      </c>
      <c r="I357" s="10" t="s">
        <v>47</v>
      </c>
    </row>
    <row r="358" ht="30" customHeight="1" spans="1:9">
      <c r="A358" s="3">
        <v>353</v>
      </c>
      <c r="B358" s="6" t="s">
        <v>898</v>
      </c>
      <c r="C358" s="6" t="s">
        <v>79</v>
      </c>
      <c r="D358" s="6" t="s">
        <v>966</v>
      </c>
      <c r="E358" s="6" t="s">
        <v>967</v>
      </c>
      <c r="F358" s="6" t="s">
        <v>963</v>
      </c>
      <c r="G358" s="6">
        <v>80</v>
      </c>
      <c r="H358" s="6" t="s">
        <v>902</v>
      </c>
      <c r="I358" s="10" t="s">
        <v>47</v>
      </c>
    </row>
    <row r="359" hidden="1" spans="7:7">
      <c r="G359">
        <f>SUM(G6:G358)</f>
        <v>55580.95</v>
      </c>
    </row>
  </sheetData>
  <autoFilter ref="A5:I359">
    <filterColumn colId="8">
      <customFilters>
        <customFilter operator="equal" val="村庄基础公共服务设施"/>
      </customFilters>
    </filterColumn>
    <extLst/>
  </autoFilter>
  <mergeCells count="1">
    <mergeCell ref="A2:I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140"/>
  <sheetViews>
    <sheetView topLeftCell="A133" workbookViewId="0">
      <selection activeCell="G1" sqref="G$1:G$1048576"/>
    </sheetView>
  </sheetViews>
  <sheetFormatPr defaultColWidth="8.89166666666667" defaultRowHeight="13.5"/>
  <sheetData>
    <row r="2" ht="57" spans="1:9">
      <c r="A2" s="16" t="s">
        <v>1</v>
      </c>
      <c r="B2" s="16" t="s">
        <v>2</v>
      </c>
      <c r="C2" s="16" t="s">
        <v>3</v>
      </c>
      <c r="D2" s="16" t="s">
        <v>4</v>
      </c>
      <c r="E2" s="16" t="s">
        <v>5</v>
      </c>
      <c r="F2" s="16" t="s">
        <v>6</v>
      </c>
      <c r="G2" s="16" t="s">
        <v>7</v>
      </c>
      <c r="H2" s="16" t="s">
        <v>8</v>
      </c>
      <c r="I2" s="21" t="s">
        <v>9</v>
      </c>
    </row>
    <row r="3" ht="20" customHeight="1" spans="1:10">
      <c r="A3" s="3">
        <v>3</v>
      </c>
      <c r="B3" s="3" t="s">
        <v>34</v>
      </c>
      <c r="C3" s="3" t="s">
        <v>43</v>
      </c>
      <c r="D3" s="3" t="s">
        <v>44</v>
      </c>
      <c r="E3" s="3" t="s">
        <v>45</v>
      </c>
      <c r="F3" s="3" t="s">
        <v>46</v>
      </c>
      <c r="G3" s="3">
        <v>100</v>
      </c>
      <c r="H3" s="3" t="s">
        <v>38</v>
      </c>
      <c r="I3" s="7" t="s">
        <v>47</v>
      </c>
      <c r="J3" s="4">
        <f>COUNTIF(B:B,B3)</f>
        <v>1</v>
      </c>
    </row>
    <row r="4" ht="20" customHeight="1" spans="1:10">
      <c r="A4" s="3">
        <v>25</v>
      </c>
      <c r="B4" s="3" t="s">
        <v>105</v>
      </c>
      <c r="C4" s="3" t="s">
        <v>79</v>
      </c>
      <c r="D4" s="3" t="s">
        <v>111</v>
      </c>
      <c r="E4" s="3" t="s">
        <v>112</v>
      </c>
      <c r="F4" s="3" t="s">
        <v>113</v>
      </c>
      <c r="G4" s="3">
        <v>90</v>
      </c>
      <c r="H4" s="3" t="s">
        <v>109</v>
      </c>
      <c r="I4" s="7" t="s">
        <v>47</v>
      </c>
      <c r="J4" s="4">
        <f t="shared" ref="J4:J35" si="0">COUNTIF(B:B,B4)</f>
        <v>5</v>
      </c>
    </row>
    <row r="5" ht="20" customHeight="1" spans="1:10">
      <c r="A5" s="3">
        <v>26</v>
      </c>
      <c r="B5" s="3" t="s">
        <v>105</v>
      </c>
      <c r="C5" s="3" t="s">
        <v>79</v>
      </c>
      <c r="D5" s="3" t="s">
        <v>114</v>
      </c>
      <c r="E5" s="3" t="s">
        <v>115</v>
      </c>
      <c r="F5" s="3" t="s">
        <v>116</v>
      </c>
      <c r="G5" s="3">
        <v>50</v>
      </c>
      <c r="H5" s="3" t="s">
        <v>109</v>
      </c>
      <c r="I5" s="7" t="s">
        <v>47</v>
      </c>
      <c r="J5" s="4">
        <f t="shared" si="0"/>
        <v>5</v>
      </c>
    </row>
    <row r="6" ht="20" customHeight="1" spans="1:10">
      <c r="A6" s="3">
        <v>27</v>
      </c>
      <c r="B6" s="3" t="s">
        <v>105</v>
      </c>
      <c r="C6" s="3" t="s">
        <v>79</v>
      </c>
      <c r="D6" s="3" t="s">
        <v>117</v>
      </c>
      <c r="E6" s="3" t="s">
        <v>118</v>
      </c>
      <c r="F6" s="3" t="s">
        <v>119</v>
      </c>
      <c r="G6" s="3">
        <v>300</v>
      </c>
      <c r="H6" s="3" t="s">
        <v>109</v>
      </c>
      <c r="I6" s="7" t="s">
        <v>47</v>
      </c>
      <c r="J6" s="4">
        <f t="shared" si="0"/>
        <v>5</v>
      </c>
    </row>
    <row r="7" ht="20" customHeight="1" spans="1:10">
      <c r="A7" s="3">
        <v>30</v>
      </c>
      <c r="B7" s="3" t="s">
        <v>105</v>
      </c>
      <c r="C7" s="3" t="s">
        <v>79</v>
      </c>
      <c r="D7" s="3" t="s">
        <v>125</v>
      </c>
      <c r="E7" s="3" t="s">
        <v>126</v>
      </c>
      <c r="F7" s="3" t="s">
        <v>127</v>
      </c>
      <c r="G7" s="3">
        <v>50</v>
      </c>
      <c r="H7" s="3" t="s">
        <v>109</v>
      </c>
      <c r="I7" s="7" t="s">
        <v>47</v>
      </c>
      <c r="J7" s="4">
        <f t="shared" si="0"/>
        <v>5</v>
      </c>
    </row>
    <row r="8" ht="20" customHeight="1" spans="1:10">
      <c r="A8" s="3">
        <v>33</v>
      </c>
      <c r="B8" s="3" t="s">
        <v>105</v>
      </c>
      <c r="C8" s="3" t="s">
        <v>79</v>
      </c>
      <c r="D8" s="3" t="s">
        <v>133</v>
      </c>
      <c r="E8" s="3" t="s">
        <v>134</v>
      </c>
      <c r="F8" s="3" t="s">
        <v>135</v>
      </c>
      <c r="G8" s="3">
        <v>200</v>
      </c>
      <c r="H8" s="3" t="s">
        <v>109</v>
      </c>
      <c r="I8" s="7" t="s">
        <v>47</v>
      </c>
      <c r="J8" s="4">
        <f t="shared" si="0"/>
        <v>5</v>
      </c>
    </row>
    <row r="9" ht="20" customHeight="1" spans="1:10">
      <c r="A9" s="3">
        <v>39</v>
      </c>
      <c r="B9" s="3" t="s">
        <v>145</v>
      </c>
      <c r="C9" s="3" t="s">
        <v>79</v>
      </c>
      <c r="D9" s="3" t="s">
        <v>149</v>
      </c>
      <c r="E9" s="3" t="s">
        <v>150</v>
      </c>
      <c r="F9" s="3" t="s">
        <v>151</v>
      </c>
      <c r="G9" s="3">
        <v>90</v>
      </c>
      <c r="H9" s="3" t="s">
        <v>147</v>
      </c>
      <c r="I9" s="10" t="s">
        <v>47</v>
      </c>
      <c r="J9" s="4">
        <f t="shared" si="0"/>
        <v>11</v>
      </c>
    </row>
    <row r="10" ht="20" customHeight="1" spans="1:10">
      <c r="A10" s="3">
        <v>40</v>
      </c>
      <c r="B10" s="3" t="s">
        <v>145</v>
      </c>
      <c r="C10" s="3" t="s">
        <v>79</v>
      </c>
      <c r="D10" s="3" t="s">
        <v>152</v>
      </c>
      <c r="E10" s="3" t="s">
        <v>153</v>
      </c>
      <c r="F10" s="3" t="s">
        <v>154</v>
      </c>
      <c r="G10" s="3">
        <v>250</v>
      </c>
      <c r="H10" s="3" t="s">
        <v>147</v>
      </c>
      <c r="I10" s="10" t="s">
        <v>47</v>
      </c>
      <c r="J10" s="4">
        <f t="shared" si="0"/>
        <v>11</v>
      </c>
    </row>
    <row r="11" ht="20" customHeight="1" spans="1:10">
      <c r="A11" s="3">
        <v>50</v>
      </c>
      <c r="B11" s="3" t="s">
        <v>145</v>
      </c>
      <c r="C11" s="3" t="s">
        <v>79</v>
      </c>
      <c r="D11" s="3" t="s">
        <v>178</v>
      </c>
      <c r="E11" s="3" t="s">
        <v>179</v>
      </c>
      <c r="F11" s="3" t="s">
        <v>180</v>
      </c>
      <c r="G11" s="8">
        <v>109.6</v>
      </c>
      <c r="H11" s="7" t="s">
        <v>147</v>
      </c>
      <c r="I11" s="10" t="s">
        <v>47</v>
      </c>
      <c r="J11" s="4">
        <f t="shared" si="0"/>
        <v>11</v>
      </c>
    </row>
    <row r="12" ht="20" customHeight="1" spans="1:10">
      <c r="A12" s="3">
        <v>51</v>
      </c>
      <c r="B12" s="3" t="s">
        <v>145</v>
      </c>
      <c r="C12" s="3" t="s">
        <v>79</v>
      </c>
      <c r="D12" s="3" t="s">
        <v>181</v>
      </c>
      <c r="E12" s="3" t="s">
        <v>182</v>
      </c>
      <c r="F12" s="3" t="s">
        <v>183</v>
      </c>
      <c r="G12" s="17">
        <v>50</v>
      </c>
      <c r="H12" s="7" t="s">
        <v>147</v>
      </c>
      <c r="I12" s="10" t="s">
        <v>47</v>
      </c>
      <c r="J12" s="4">
        <f t="shared" si="0"/>
        <v>11</v>
      </c>
    </row>
    <row r="13" ht="20" customHeight="1" spans="1:10">
      <c r="A13" s="3">
        <v>52</v>
      </c>
      <c r="B13" s="3" t="s">
        <v>145</v>
      </c>
      <c r="C13" s="3" t="s">
        <v>19</v>
      </c>
      <c r="D13" s="3" t="s">
        <v>184</v>
      </c>
      <c r="E13" s="3" t="s">
        <v>185</v>
      </c>
      <c r="F13" s="3" t="s">
        <v>186</v>
      </c>
      <c r="G13" s="17">
        <v>30</v>
      </c>
      <c r="H13" s="7" t="s">
        <v>147</v>
      </c>
      <c r="I13" s="10" t="s">
        <v>47</v>
      </c>
      <c r="J13" s="4">
        <f t="shared" si="0"/>
        <v>11</v>
      </c>
    </row>
    <row r="14" ht="20" customHeight="1" spans="1:10">
      <c r="A14" s="3">
        <v>53</v>
      </c>
      <c r="B14" s="3" t="s">
        <v>145</v>
      </c>
      <c r="C14" s="3" t="s">
        <v>79</v>
      </c>
      <c r="D14" s="3" t="s">
        <v>187</v>
      </c>
      <c r="E14" s="3" t="s">
        <v>188</v>
      </c>
      <c r="F14" s="3" t="s">
        <v>189</v>
      </c>
      <c r="G14" s="17">
        <v>90</v>
      </c>
      <c r="H14" s="7" t="s">
        <v>147</v>
      </c>
      <c r="I14" s="10" t="s">
        <v>47</v>
      </c>
      <c r="J14" s="4">
        <f t="shared" si="0"/>
        <v>11</v>
      </c>
    </row>
    <row r="15" ht="20" customHeight="1" spans="1:10">
      <c r="A15" s="3">
        <v>54</v>
      </c>
      <c r="B15" s="3" t="s">
        <v>145</v>
      </c>
      <c r="C15" s="3" t="s">
        <v>79</v>
      </c>
      <c r="D15" s="3" t="s">
        <v>190</v>
      </c>
      <c r="E15" s="3" t="s">
        <v>191</v>
      </c>
      <c r="F15" s="3" t="s">
        <v>192</v>
      </c>
      <c r="G15" s="17">
        <v>25</v>
      </c>
      <c r="H15" s="7" t="s">
        <v>147</v>
      </c>
      <c r="I15" s="10" t="s">
        <v>47</v>
      </c>
      <c r="J15" s="4">
        <f t="shared" si="0"/>
        <v>11</v>
      </c>
    </row>
    <row r="16" ht="20" customHeight="1" spans="1:10">
      <c r="A16" s="3">
        <v>55</v>
      </c>
      <c r="B16" s="3" t="s">
        <v>145</v>
      </c>
      <c r="C16" s="3" t="s">
        <v>79</v>
      </c>
      <c r="D16" s="3" t="s">
        <v>193</v>
      </c>
      <c r="E16" s="3" t="s">
        <v>194</v>
      </c>
      <c r="F16" s="3" t="s">
        <v>195</v>
      </c>
      <c r="G16" s="8">
        <v>72</v>
      </c>
      <c r="H16" s="7" t="s">
        <v>147</v>
      </c>
      <c r="I16" s="10" t="s">
        <v>47</v>
      </c>
      <c r="J16" s="4">
        <f t="shared" si="0"/>
        <v>11</v>
      </c>
    </row>
    <row r="17" ht="20" customHeight="1" spans="1:10">
      <c r="A17" s="3">
        <v>56</v>
      </c>
      <c r="B17" s="3" t="s">
        <v>145</v>
      </c>
      <c r="C17" s="3" t="s">
        <v>79</v>
      </c>
      <c r="D17" s="3" t="s">
        <v>196</v>
      </c>
      <c r="E17" s="3" t="s">
        <v>197</v>
      </c>
      <c r="F17" s="3" t="s">
        <v>195</v>
      </c>
      <c r="G17" s="8">
        <v>90</v>
      </c>
      <c r="H17" s="7" t="s">
        <v>147</v>
      </c>
      <c r="I17" s="10" t="s">
        <v>47</v>
      </c>
      <c r="J17" s="4">
        <f t="shared" si="0"/>
        <v>11</v>
      </c>
    </row>
    <row r="18" ht="20" customHeight="1" spans="1:10">
      <c r="A18" s="3">
        <v>57</v>
      </c>
      <c r="B18" s="3" t="s">
        <v>145</v>
      </c>
      <c r="C18" s="3" t="s">
        <v>79</v>
      </c>
      <c r="D18" s="3" t="s">
        <v>198</v>
      </c>
      <c r="E18" s="3" t="s">
        <v>199</v>
      </c>
      <c r="F18" s="3" t="s">
        <v>200</v>
      </c>
      <c r="G18" s="17">
        <v>69</v>
      </c>
      <c r="H18" s="7" t="s">
        <v>147</v>
      </c>
      <c r="I18" s="10" t="s">
        <v>47</v>
      </c>
      <c r="J18" s="4">
        <f t="shared" si="0"/>
        <v>11</v>
      </c>
    </row>
    <row r="19" ht="20" customHeight="1" spans="1:10">
      <c r="A19" s="3">
        <v>59</v>
      </c>
      <c r="B19" s="3" t="s">
        <v>145</v>
      </c>
      <c r="C19" s="3" t="s">
        <v>79</v>
      </c>
      <c r="D19" s="3" t="s">
        <v>203</v>
      </c>
      <c r="E19" s="3" t="s">
        <v>204</v>
      </c>
      <c r="F19" s="3" t="s">
        <v>205</v>
      </c>
      <c r="G19" s="17">
        <v>70</v>
      </c>
      <c r="H19" s="7" t="s">
        <v>147</v>
      </c>
      <c r="I19" s="10" t="s">
        <v>47</v>
      </c>
      <c r="J19" s="4">
        <f t="shared" si="0"/>
        <v>11</v>
      </c>
    </row>
    <row r="20" ht="20" customHeight="1" spans="1:10">
      <c r="A20" s="3">
        <v>62</v>
      </c>
      <c r="B20" s="3" t="s">
        <v>207</v>
      </c>
      <c r="C20" s="3" t="s">
        <v>213</v>
      </c>
      <c r="D20" s="3" t="s">
        <v>214</v>
      </c>
      <c r="E20" s="3" t="s">
        <v>215</v>
      </c>
      <c r="F20" s="3" t="s">
        <v>216</v>
      </c>
      <c r="G20" s="3">
        <v>100</v>
      </c>
      <c r="H20" s="3" t="s">
        <v>217</v>
      </c>
      <c r="I20" s="7" t="s">
        <v>47</v>
      </c>
      <c r="J20" s="4">
        <f t="shared" si="0"/>
        <v>6</v>
      </c>
    </row>
    <row r="21" ht="20" customHeight="1" spans="1:10">
      <c r="A21" s="3">
        <v>63</v>
      </c>
      <c r="B21" s="3" t="s">
        <v>207</v>
      </c>
      <c r="C21" s="3" t="s">
        <v>79</v>
      </c>
      <c r="D21" s="3" t="s">
        <v>218</v>
      </c>
      <c r="E21" s="3" t="s">
        <v>219</v>
      </c>
      <c r="F21" s="3" t="s">
        <v>220</v>
      </c>
      <c r="G21" s="3">
        <v>60</v>
      </c>
      <c r="H21" s="3" t="s">
        <v>217</v>
      </c>
      <c r="I21" s="7" t="s">
        <v>47</v>
      </c>
      <c r="J21" s="4">
        <f t="shared" si="0"/>
        <v>6</v>
      </c>
    </row>
    <row r="22" ht="20" customHeight="1" spans="1:10">
      <c r="A22" s="3">
        <v>64</v>
      </c>
      <c r="B22" s="3" t="s">
        <v>207</v>
      </c>
      <c r="C22" s="3" t="s">
        <v>79</v>
      </c>
      <c r="D22" s="3" t="s">
        <v>221</v>
      </c>
      <c r="E22" s="3" t="s">
        <v>222</v>
      </c>
      <c r="F22" s="3" t="s">
        <v>223</v>
      </c>
      <c r="G22" s="3">
        <v>35</v>
      </c>
      <c r="H22" s="3" t="s">
        <v>217</v>
      </c>
      <c r="I22" s="7" t="s">
        <v>47</v>
      </c>
      <c r="J22" s="4">
        <f t="shared" si="0"/>
        <v>6</v>
      </c>
    </row>
    <row r="23" ht="20" customHeight="1" spans="1:10">
      <c r="A23" s="3">
        <v>65</v>
      </c>
      <c r="B23" s="3" t="s">
        <v>207</v>
      </c>
      <c r="C23" s="3" t="s">
        <v>79</v>
      </c>
      <c r="D23" s="3" t="s">
        <v>224</v>
      </c>
      <c r="E23" s="3" t="s">
        <v>225</v>
      </c>
      <c r="F23" s="3" t="s">
        <v>226</v>
      </c>
      <c r="G23" s="3">
        <v>230</v>
      </c>
      <c r="H23" s="3" t="s">
        <v>210</v>
      </c>
      <c r="I23" s="7" t="s">
        <v>47</v>
      </c>
      <c r="J23" s="4">
        <f t="shared" si="0"/>
        <v>6</v>
      </c>
    </row>
    <row r="24" ht="20" customHeight="1" spans="1:10">
      <c r="A24" s="3">
        <v>66</v>
      </c>
      <c r="B24" s="3" t="s">
        <v>207</v>
      </c>
      <c r="C24" s="3" t="s">
        <v>79</v>
      </c>
      <c r="D24" s="3" t="s">
        <v>227</v>
      </c>
      <c r="E24" s="3" t="s">
        <v>228</v>
      </c>
      <c r="F24" s="3" t="s">
        <v>229</v>
      </c>
      <c r="G24" s="3">
        <v>250</v>
      </c>
      <c r="H24" s="3" t="s">
        <v>210</v>
      </c>
      <c r="I24" s="7" t="s">
        <v>47</v>
      </c>
      <c r="J24" s="4">
        <f t="shared" si="0"/>
        <v>6</v>
      </c>
    </row>
    <row r="25" ht="20" customHeight="1" spans="1:10">
      <c r="A25" s="3">
        <v>74</v>
      </c>
      <c r="B25" s="3" t="s">
        <v>207</v>
      </c>
      <c r="C25" s="3" t="s">
        <v>79</v>
      </c>
      <c r="D25" s="3" t="s">
        <v>249</v>
      </c>
      <c r="E25" s="3" t="s">
        <v>250</v>
      </c>
      <c r="F25" s="3" t="s">
        <v>245</v>
      </c>
      <c r="G25" s="3">
        <v>60</v>
      </c>
      <c r="H25" s="3" t="s">
        <v>233</v>
      </c>
      <c r="I25" s="7" t="s">
        <v>47</v>
      </c>
      <c r="J25" s="4">
        <f t="shared" si="0"/>
        <v>6</v>
      </c>
    </row>
    <row r="26" ht="20" customHeight="1" spans="1:10">
      <c r="A26" s="3">
        <v>90</v>
      </c>
      <c r="B26" s="3" t="s">
        <v>277</v>
      </c>
      <c r="C26" s="3" t="s">
        <v>79</v>
      </c>
      <c r="D26" s="3" t="s">
        <v>284</v>
      </c>
      <c r="E26" s="3" t="s">
        <v>285</v>
      </c>
      <c r="F26" s="3" t="s">
        <v>286</v>
      </c>
      <c r="G26" s="3">
        <v>50</v>
      </c>
      <c r="H26" s="3" t="s">
        <v>287</v>
      </c>
      <c r="I26" s="7" t="s">
        <v>47</v>
      </c>
      <c r="J26" s="4">
        <f t="shared" si="0"/>
        <v>2</v>
      </c>
    </row>
    <row r="27" ht="20" customHeight="1" spans="1:10">
      <c r="A27" s="3">
        <v>94</v>
      </c>
      <c r="B27" s="3" t="s">
        <v>277</v>
      </c>
      <c r="C27" s="3" t="s">
        <v>67</v>
      </c>
      <c r="D27" s="3" t="s">
        <v>297</v>
      </c>
      <c r="E27" s="3" t="s">
        <v>298</v>
      </c>
      <c r="F27" s="3" t="s">
        <v>299</v>
      </c>
      <c r="G27" s="3">
        <v>40</v>
      </c>
      <c r="H27" s="3" t="s">
        <v>300</v>
      </c>
      <c r="I27" s="7" t="s">
        <v>47</v>
      </c>
      <c r="J27" s="4">
        <f t="shared" si="0"/>
        <v>2</v>
      </c>
    </row>
    <row r="28" ht="20" customHeight="1" spans="1:10">
      <c r="A28" s="3">
        <v>106</v>
      </c>
      <c r="B28" s="3" t="s">
        <v>324</v>
      </c>
      <c r="C28" s="3" t="s">
        <v>79</v>
      </c>
      <c r="D28" s="3" t="s">
        <v>337</v>
      </c>
      <c r="E28" s="7" t="s">
        <v>338</v>
      </c>
      <c r="F28" s="3" t="s">
        <v>339</v>
      </c>
      <c r="G28" s="3">
        <v>65</v>
      </c>
      <c r="H28" s="3" t="s">
        <v>339</v>
      </c>
      <c r="I28" s="12" t="s">
        <v>47</v>
      </c>
      <c r="J28" s="4">
        <f t="shared" si="0"/>
        <v>15</v>
      </c>
    </row>
    <row r="29" ht="20" customHeight="1" spans="1:10">
      <c r="A29" s="3">
        <v>107</v>
      </c>
      <c r="B29" s="3" t="s">
        <v>324</v>
      </c>
      <c r="C29" s="3" t="s">
        <v>79</v>
      </c>
      <c r="D29" s="3" t="s">
        <v>340</v>
      </c>
      <c r="E29" s="7" t="s">
        <v>341</v>
      </c>
      <c r="F29" s="3" t="s">
        <v>342</v>
      </c>
      <c r="G29" s="3">
        <v>40</v>
      </c>
      <c r="H29" s="3" t="s">
        <v>342</v>
      </c>
      <c r="I29" s="12" t="s">
        <v>47</v>
      </c>
      <c r="J29" s="4">
        <f t="shared" si="0"/>
        <v>15</v>
      </c>
    </row>
    <row r="30" ht="20" customHeight="1" spans="1:10">
      <c r="A30" s="3">
        <v>108</v>
      </c>
      <c r="B30" s="3" t="s">
        <v>324</v>
      </c>
      <c r="C30" s="3" t="s">
        <v>79</v>
      </c>
      <c r="D30" s="3" t="s">
        <v>343</v>
      </c>
      <c r="E30" s="7" t="s">
        <v>344</v>
      </c>
      <c r="F30" s="3" t="s">
        <v>345</v>
      </c>
      <c r="G30" s="3">
        <v>48</v>
      </c>
      <c r="H30" s="3" t="s">
        <v>345</v>
      </c>
      <c r="I30" s="12" t="s">
        <v>47</v>
      </c>
      <c r="J30" s="4">
        <f t="shared" si="0"/>
        <v>15</v>
      </c>
    </row>
    <row r="31" ht="20" customHeight="1" spans="1:10">
      <c r="A31" s="3">
        <v>109</v>
      </c>
      <c r="B31" s="3" t="s">
        <v>324</v>
      </c>
      <c r="C31" s="3" t="s">
        <v>79</v>
      </c>
      <c r="D31" s="3" t="s">
        <v>346</v>
      </c>
      <c r="E31" s="7" t="s">
        <v>347</v>
      </c>
      <c r="F31" s="3" t="s">
        <v>348</v>
      </c>
      <c r="G31" s="3">
        <v>36</v>
      </c>
      <c r="H31" s="3" t="s">
        <v>348</v>
      </c>
      <c r="I31" s="12" t="s">
        <v>47</v>
      </c>
      <c r="J31" s="4">
        <f t="shared" si="0"/>
        <v>15</v>
      </c>
    </row>
    <row r="32" ht="20" customHeight="1" spans="1:10">
      <c r="A32" s="3">
        <v>110</v>
      </c>
      <c r="B32" s="3" t="s">
        <v>324</v>
      </c>
      <c r="C32" s="3" t="s">
        <v>79</v>
      </c>
      <c r="D32" s="3" t="s">
        <v>349</v>
      </c>
      <c r="E32" s="7" t="s">
        <v>350</v>
      </c>
      <c r="F32" s="3" t="s">
        <v>351</v>
      </c>
      <c r="G32" s="3">
        <v>10</v>
      </c>
      <c r="H32" s="3" t="s">
        <v>351</v>
      </c>
      <c r="I32" s="12" t="s">
        <v>47</v>
      </c>
      <c r="J32" s="4">
        <f t="shared" si="0"/>
        <v>15</v>
      </c>
    </row>
    <row r="33" ht="20" customHeight="1" spans="1:10">
      <c r="A33" s="3">
        <v>111</v>
      </c>
      <c r="B33" s="3" t="s">
        <v>324</v>
      </c>
      <c r="C33" s="3" t="s">
        <v>79</v>
      </c>
      <c r="D33" s="3" t="s">
        <v>352</v>
      </c>
      <c r="E33" s="7" t="s">
        <v>353</v>
      </c>
      <c r="F33" s="3" t="s">
        <v>354</v>
      </c>
      <c r="G33" s="3">
        <v>84</v>
      </c>
      <c r="H33" s="3" t="s">
        <v>354</v>
      </c>
      <c r="I33" s="12" t="s">
        <v>47</v>
      </c>
      <c r="J33" s="4">
        <f t="shared" si="0"/>
        <v>15</v>
      </c>
    </row>
    <row r="34" ht="20" customHeight="1" spans="1:10">
      <c r="A34" s="3">
        <v>112</v>
      </c>
      <c r="B34" s="3" t="s">
        <v>324</v>
      </c>
      <c r="C34" s="3" t="s">
        <v>79</v>
      </c>
      <c r="D34" s="3" t="s">
        <v>355</v>
      </c>
      <c r="E34" s="7" t="s">
        <v>356</v>
      </c>
      <c r="F34" s="3" t="s">
        <v>357</v>
      </c>
      <c r="G34" s="3">
        <v>108</v>
      </c>
      <c r="H34" s="3" t="s">
        <v>357</v>
      </c>
      <c r="I34" s="12" t="s">
        <v>47</v>
      </c>
      <c r="J34" s="4">
        <f t="shared" si="0"/>
        <v>15</v>
      </c>
    </row>
    <row r="35" ht="20" customHeight="1" spans="1:10">
      <c r="A35" s="3">
        <v>113</v>
      </c>
      <c r="B35" s="3" t="s">
        <v>324</v>
      </c>
      <c r="C35" s="3" t="s">
        <v>79</v>
      </c>
      <c r="D35" s="3" t="s">
        <v>358</v>
      </c>
      <c r="E35" s="7" t="s">
        <v>359</v>
      </c>
      <c r="F35" s="3" t="s">
        <v>360</v>
      </c>
      <c r="G35" s="3">
        <v>100</v>
      </c>
      <c r="H35" s="3" t="s">
        <v>360</v>
      </c>
      <c r="I35" s="12" t="s">
        <v>47</v>
      </c>
      <c r="J35" s="4">
        <f t="shared" si="0"/>
        <v>15</v>
      </c>
    </row>
    <row r="36" ht="20" customHeight="1" spans="1:10">
      <c r="A36" s="3">
        <v>114</v>
      </c>
      <c r="B36" s="3" t="s">
        <v>324</v>
      </c>
      <c r="C36" s="3" t="s">
        <v>79</v>
      </c>
      <c r="D36" s="3" t="s">
        <v>361</v>
      </c>
      <c r="E36" s="7" t="s">
        <v>362</v>
      </c>
      <c r="F36" s="3" t="s">
        <v>363</v>
      </c>
      <c r="G36" s="3">
        <v>22.5</v>
      </c>
      <c r="H36" s="3" t="s">
        <v>363</v>
      </c>
      <c r="I36" s="12" t="s">
        <v>47</v>
      </c>
      <c r="J36" s="4">
        <f t="shared" ref="J36:J67" si="1">COUNTIF(B:B,B36)</f>
        <v>15</v>
      </c>
    </row>
    <row r="37" ht="20" customHeight="1" spans="1:10">
      <c r="A37" s="3">
        <v>115</v>
      </c>
      <c r="B37" s="3" t="s">
        <v>324</v>
      </c>
      <c r="C37" s="3" t="s">
        <v>79</v>
      </c>
      <c r="D37" s="3" t="s">
        <v>364</v>
      </c>
      <c r="E37" s="7" t="s">
        <v>365</v>
      </c>
      <c r="F37" s="3" t="s">
        <v>342</v>
      </c>
      <c r="G37" s="3">
        <v>56</v>
      </c>
      <c r="H37" s="3" t="s">
        <v>342</v>
      </c>
      <c r="I37" s="12" t="s">
        <v>47</v>
      </c>
      <c r="J37" s="4">
        <f t="shared" si="1"/>
        <v>15</v>
      </c>
    </row>
    <row r="38" ht="20" customHeight="1" spans="1:10">
      <c r="A38" s="3">
        <v>116</v>
      </c>
      <c r="B38" s="3" t="s">
        <v>324</v>
      </c>
      <c r="C38" s="3" t="s">
        <v>79</v>
      </c>
      <c r="D38" s="3" t="s">
        <v>366</v>
      </c>
      <c r="E38" s="7" t="s">
        <v>367</v>
      </c>
      <c r="F38" s="3" t="s">
        <v>368</v>
      </c>
      <c r="G38" s="3">
        <v>22.4</v>
      </c>
      <c r="H38" s="3" t="s">
        <v>368</v>
      </c>
      <c r="I38" s="12" t="s">
        <v>47</v>
      </c>
      <c r="J38" s="4">
        <f t="shared" si="1"/>
        <v>15</v>
      </c>
    </row>
    <row r="39" ht="20" customHeight="1" spans="1:10">
      <c r="A39" s="3">
        <v>117</v>
      </c>
      <c r="B39" s="3" t="s">
        <v>324</v>
      </c>
      <c r="C39" s="3" t="s">
        <v>79</v>
      </c>
      <c r="D39" s="3" t="s">
        <v>369</v>
      </c>
      <c r="E39" s="7" t="s">
        <v>370</v>
      </c>
      <c r="F39" s="3" t="s">
        <v>363</v>
      </c>
      <c r="G39" s="3">
        <v>80</v>
      </c>
      <c r="H39" s="3" t="s">
        <v>363</v>
      </c>
      <c r="I39" s="12" t="s">
        <v>47</v>
      </c>
      <c r="J39" s="4">
        <f t="shared" si="1"/>
        <v>15</v>
      </c>
    </row>
    <row r="40" ht="20" customHeight="1" spans="1:10">
      <c r="A40" s="3">
        <v>118</v>
      </c>
      <c r="B40" s="3" t="s">
        <v>324</v>
      </c>
      <c r="C40" s="3" t="s">
        <v>79</v>
      </c>
      <c r="D40" s="18" t="s">
        <v>371</v>
      </c>
      <c r="E40" s="7" t="s">
        <v>372</v>
      </c>
      <c r="F40" s="3" t="s">
        <v>360</v>
      </c>
      <c r="G40" s="3">
        <v>30</v>
      </c>
      <c r="H40" s="3" t="s">
        <v>360</v>
      </c>
      <c r="I40" s="12" t="s">
        <v>47</v>
      </c>
      <c r="J40" s="4">
        <f t="shared" si="1"/>
        <v>15</v>
      </c>
    </row>
    <row r="41" ht="20" customHeight="1" spans="1:10">
      <c r="A41" s="3">
        <v>119</v>
      </c>
      <c r="B41" s="3" t="s">
        <v>324</v>
      </c>
      <c r="C41" s="3" t="s">
        <v>79</v>
      </c>
      <c r="D41" s="3" t="s">
        <v>373</v>
      </c>
      <c r="E41" s="7" t="s">
        <v>374</v>
      </c>
      <c r="F41" s="3" t="s">
        <v>348</v>
      </c>
      <c r="G41" s="3">
        <v>90</v>
      </c>
      <c r="H41" s="3" t="s">
        <v>348</v>
      </c>
      <c r="I41" s="12" t="s">
        <v>47</v>
      </c>
      <c r="J41" s="4">
        <f t="shared" si="1"/>
        <v>15</v>
      </c>
    </row>
    <row r="42" ht="20" customHeight="1" spans="1:10">
      <c r="A42" s="3">
        <v>120</v>
      </c>
      <c r="B42" s="3" t="s">
        <v>324</v>
      </c>
      <c r="C42" s="3" t="s">
        <v>67</v>
      </c>
      <c r="D42" s="3" t="s">
        <v>375</v>
      </c>
      <c r="E42" s="7" t="s">
        <v>376</v>
      </c>
      <c r="F42" s="3" t="s">
        <v>377</v>
      </c>
      <c r="G42" s="3">
        <v>50</v>
      </c>
      <c r="H42" s="3" t="s">
        <v>324</v>
      </c>
      <c r="I42" s="12" t="s">
        <v>47</v>
      </c>
      <c r="J42" s="4">
        <f t="shared" si="1"/>
        <v>15</v>
      </c>
    </row>
    <row r="43" ht="20" customHeight="1" spans="1:10">
      <c r="A43" s="3">
        <v>128</v>
      </c>
      <c r="B43" s="3" t="s">
        <v>390</v>
      </c>
      <c r="C43" s="3" t="s">
        <v>395</v>
      </c>
      <c r="D43" s="3" t="s">
        <v>396</v>
      </c>
      <c r="E43" s="3" t="s">
        <v>397</v>
      </c>
      <c r="F43" s="3" t="s">
        <v>398</v>
      </c>
      <c r="G43" s="3">
        <v>100</v>
      </c>
      <c r="H43" s="3" t="s">
        <v>398</v>
      </c>
      <c r="I43" s="10" t="s">
        <v>47</v>
      </c>
      <c r="J43" s="4">
        <f t="shared" si="1"/>
        <v>8</v>
      </c>
    </row>
    <row r="44" ht="20" customHeight="1" spans="1:10">
      <c r="A44" s="3">
        <v>133</v>
      </c>
      <c r="B44" s="3" t="s">
        <v>390</v>
      </c>
      <c r="C44" s="3" t="s">
        <v>395</v>
      </c>
      <c r="D44" s="3" t="s">
        <v>406</v>
      </c>
      <c r="E44" s="3" t="s">
        <v>407</v>
      </c>
      <c r="F44" s="3" t="s">
        <v>408</v>
      </c>
      <c r="G44" s="3">
        <v>40</v>
      </c>
      <c r="H44" s="3" t="s">
        <v>408</v>
      </c>
      <c r="I44" s="10" t="s">
        <v>47</v>
      </c>
      <c r="J44" s="4">
        <f t="shared" si="1"/>
        <v>8</v>
      </c>
    </row>
    <row r="45" ht="20" customHeight="1" spans="1:10">
      <c r="A45" s="3">
        <v>135</v>
      </c>
      <c r="B45" s="3" t="s">
        <v>390</v>
      </c>
      <c r="C45" s="3" t="s">
        <v>395</v>
      </c>
      <c r="D45" s="3" t="s">
        <v>410</v>
      </c>
      <c r="E45" s="3" t="s">
        <v>108</v>
      </c>
      <c r="F45" s="3" t="s">
        <v>411</v>
      </c>
      <c r="G45" s="3">
        <v>30</v>
      </c>
      <c r="H45" s="3" t="s">
        <v>411</v>
      </c>
      <c r="I45" s="10" t="s">
        <v>47</v>
      </c>
      <c r="J45" s="4">
        <f t="shared" si="1"/>
        <v>8</v>
      </c>
    </row>
    <row r="46" ht="20" customHeight="1" spans="1:10">
      <c r="A46" s="3">
        <v>136</v>
      </c>
      <c r="B46" s="3" t="s">
        <v>390</v>
      </c>
      <c r="C46" s="3" t="s">
        <v>395</v>
      </c>
      <c r="D46" s="3" t="s">
        <v>412</v>
      </c>
      <c r="E46" s="3" t="s">
        <v>404</v>
      </c>
      <c r="F46" s="3" t="s">
        <v>413</v>
      </c>
      <c r="G46" s="3">
        <v>25</v>
      </c>
      <c r="H46" s="3" t="s">
        <v>413</v>
      </c>
      <c r="I46" s="10" t="s">
        <v>47</v>
      </c>
      <c r="J46" s="4">
        <f t="shared" si="1"/>
        <v>8</v>
      </c>
    </row>
    <row r="47" ht="20" customHeight="1" spans="1:10">
      <c r="A47" s="3">
        <v>137</v>
      </c>
      <c r="B47" s="3" t="s">
        <v>390</v>
      </c>
      <c r="C47" s="3" t="s">
        <v>395</v>
      </c>
      <c r="D47" s="3" t="s">
        <v>414</v>
      </c>
      <c r="E47" s="3" t="s">
        <v>402</v>
      </c>
      <c r="F47" s="3" t="s">
        <v>413</v>
      </c>
      <c r="G47" s="3">
        <v>50</v>
      </c>
      <c r="H47" s="3" t="s">
        <v>413</v>
      </c>
      <c r="I47" s="10" t="s">
        <v>47</v>
      </c>
      <c r="J47" s="4">
        <f t="shared" si="1"/>
        <v>8</v>
      </c>
    </row>
    <row r="48" ht="20" customHeight="1" spans="1:10">
      <c r="A48" s="3">
        <v>140</v>
      </c>
      <c r="B48" s="3" t="s">
        <v>390</v>
      </c>
      <c r="C48" s="3" t="s">
        <v>395</v>
      </c>
      <c r="D48" s="3" t="s">
        <v>419</v>
      </c>
      <c r="E48" s="3" t="s">
        <v>420</v>
      </c>
      <c r="F48" s="3" t="s">
        <v>421</v>
      </c>
      <c r="G48" s="3">
        <v>200</v>
      </c>
      <c r="H48" s="3" t="s">
        <v>421</v>
      </c>
      <c r="I48" s="10" t="s">
        <v>47</v>
      </c>
      <c r="J48" s="4">
        <f t="shared" si="1"/>
        <v>8</v>
      </c>
    </row>
    <row r="49" ht="20" customHeight="1" spans="1:10">
      <c r="A49" s="3">
        <v>141</v>
      </c>
      <c r="B49" s="3" t="s">
        <v>390</v>
      </c>
      <c r="C49" s="3" t="s">
        <v>395</v>
      </c>
      <c r="D49" s="3" t="s">
        <v>422</v>
      </c>
      <c r="E49" s="3" t="s">
        <v>423</v>
      </c>
      <c r="F49" s="3" t="s">
        <v>411</v>
      </c>
      <c r="G49" s="3">
        <v>60</v>
      </c>
      <c r="H49" s="3" t="s">
        <v>411</v>
      </c>
      <c r="I49" s="10" t="s">
        <v>47</v>
      </c>
      <c r="J49" s="4">
        <f t="shared" si="1"/>
        <v>8</v>
      </c>
    </row>
    <row r="50" ht="20" customHeight="1" spans="1:10">
      <c r="A50" s="3">
        <v>142</v>
      </c>
      <c r="B50" s="3" t="s">
        <v>390</v>
      </c>
      <c r="C50" s="3" t="s">
        <v>395</v>
      </c>
      <c r="D50" s="3" t="s">
        <v>424</v>
      </c>
      <c r="E50" s="3" t="s">
        <v>108</v>
      </c>
      <c r="F50" s="3" t="s">
        <v>425</v>
      </c>
      <c r="G50" s="3">
        <v>120</v>
      </c>
      <c r="H50" s="3" t="s">
        <v>425</v>
      </c>
      <c r="I50" s="10" t="s">
        <v>47</v>
      </c>
      <c r="J50" s="4">
        <f t="shared" si="1"/>
        <v>8</v>
      </c>
    </row>
    <row r="51" ht="20" customHeight="1" spans="1:10">
      <c r="A51" s="3">
        <v>158</v>
      </c>
      <c r="B51" s="3" t="s">
        <v>456</v>
      </c>
      <c r="C51" s="3" t="s">
        <v>79</v>
      </c>
      <c r="D51" s="3" t="s">
        <v>463</v>
      </c>
      <c r="E51" s="3" t="s">
        <v>464</v>
      </c>
      <c r="F51" s="3" t="s">
        <v>462</v>
      </c>
      <c r="G51" s="6">
        <v>10</v>
      </c>
      <c r="H51" s="3" t="s">
        <v>462</v>
      </c>
      <c r="I51" s="10" t="s">
        <v>47</v>
      </c>
      <c r="J51" s="4">
        <f t="shared" si="1"/>
        <v>7</v>
      </c>
    </row>
    <row r="52" ht="20" customHeight="1" spans="1:10">
      <c r="A52" s="3">
        <v>159</v>
      </c>
      <c r="B52" s="3" t="s">
        <v>456</v>
      </c>
      <c r="C52" s="3" t="s">
        <v>79</v>
      </c>
      <c r="D52" s="3" t="s">
        <v>465</v>
      </c>
      <c r="E52" s="3" t="s">
        <v>466</v>
      </c>
      <c r="F52" s="3" t="s">
        <v>462</v>
      </c>
      <c r="G52" s="6">
        <v>30</v>
      </c>
      <c r="H52" s="3" t="s">
        <v>462</v>
      </c>
      <c r="I52" s="10" t="s">
        <v>47</v>
      </c>
      <c r="J52" s="4">
        <f t="shared" si="1"/>
        <v>7</v>
      </c>
    </row>
    <row r="53" ht="20" customHeight="1" spans="1:10">
      <c r="A53" s="3">
        <v>160</v>
      </c>
      <c r="B53" s="3" t="s">
        <v>456</v>
      </c>
      <c r="C53" s="3" t="s">
        <v>79</v>
      </c>
      <c r="D53" s="3" t="s">
        <v>467</v>
      </c>
      <c r="E53" s="3" t="s">
        <v>468</v>
      </c>
      <c r="F53" s="3" t="s">
        <v>469</v>
      </c>
      <c r="G53" s="6">
        <v>50</v>
      </c>
      <c r="H53" s="3" t="s">
        <v>469</v>
      </c>
      <c r="I53" s="10" t="s">
        <v>47</v>
      </c>
      <c r="J53" s="4">
        <f t="shared" si="1"/>
        <v>7</v>
      </c>
    </row>
    <row r="54" ht="20" customHeight="1" spans="1:10">
      <c r="A54" s="3">
        <v>161</v>
      </c>
      <c r="B54" s="3" t="s">
        <v>456</v>
      </c>
      <c r="C54" s="3" t="s">
        <v>79</v>
      </c>
      <c r="D54" s="3" t="s">
        <v>470</v>
      </c>
      <c r="E54" s="3" t="s">
        <v>471</v>
      </c>
      <c r="F54" s="3" t="s">
        <v>472</v>
      </c>
      <c r="G54" s="6">
        <v>34</v>
      </c>
      <c r="H54" s="3" t="s">
        <v>472</v>
      </c>
      <c r="I54" s="10" t="s">
        <v>47</v>
      </c>
      <c r="J54" s="4">
        <f t="shared" si="1"/>
        <v>7</v>
      </c>
    </row>
    <row r="55" ht="20" customHeight="1" spans="1:10">
      <c r="A55" s="3">
        <v>163</v>
      </c>
      <c r="B55" s="3" t="s">
        <v>456</v>
      </c>
      <c r="C55" s="3" t="s">
        <v>79</v>
      </c>
      <c r="D55" s="3" t="s">
        <v>475</v>
      </c>
      <c r="E55" s="3" t="s">
        <v>476</v>
      </c>
      <c r="F55" s="3" t="s">
        <v>474</v>
      </c>
      <c r="G55" s="6">
        <v>80</v>
      </c>
      <c r="H55" s="3" t="s">
        <v>474</v>
      </c>
      <c r="I55" s="10" t="s">
        <v>47</v>
      </c>
      <c r="J55" s="4">
        <f t="shared" si="1"/>
        <v>7</v>
      </c>
    </row>
    <row r="56" ht="20" customHeight="1" spans="1:10">
      <c r="A56" s="3">
        <v>164</v>
      </c>
      <c r="B56" s="3" t="s">
        <v>456</v>
      </c>
      <c r="C56" s="3" t="s">
        <v>79</v>
      </c>
      <c r="D56" s="3" t="s">
        <v>477</v>
      </c>
      <c r="E56" s="3" t="s">
        <v>478</v>
      </c>
      <c r="F56" s="3" t="s">
        <v>479</v>
      </c>
      <c r="G56" s="6">
        <v>150</v>
      </c>
      <c r="H56" s="3" t="s">
        <v>479</v>
      </c>
      <c r="I56" s="10" t="s">
        <v>47</v>
      </c>
      <c r="J56" s="4">
        <f t="shared" si="1"/>
        <v>7</v>
      </c>
    </row>
    <row r="57" ht="20" customHeight="1" spans="1:10">
      <c r="A57" s="3">
        <v>165</v>
      </c>
      <c r="B57" s="3" t="s">
        <v>456</v>
      </c>
      <c r="C57" s="3" t="s">
        <v>79</v>
      </c>
      <c r="D57" s="3" t="s">
        <v>480</v>
      </c>
      <c r="E57" s="3" t="s">
        <v>481</v>
      </c>
      <c r="F57" s="3" t="s">
        <v>482</v>
      </c>
      <c r="G57" s="6">
        <v>50</v>
      </c>
      <c r="H57" s="3" t="s">
        <v>482</v>
      </c>
      <c r="I57" s="10" t="s">
        <v>47</v>
      </c>
      <c r="J57" s="4">
        <f t="shared" si="1"/>
        <v>7</v>
      </c>
    </row>
    <row r="58" ht="20" customHeight="1" spans="1:10">
      <c r="A58" s="3">
        <v>194</v>
      </c>
      <c r="B58" s="5" t="s">
        <v>560</v>
      </c>
      <c r="C58" s="5" t="s">
        <v>79</v>
      </c>
      <c r="D58" s="5" t="s">
        <v>566</v>
      </c>
      <c r="E58" s="19" t="s">
        <v>567</v>
      </c>
      <c r="F58" s="5" t="s">
        <v>568</v>
      </c>
      <c r="G58" s="5">
        <v>169</v>
      </c>
      <c r="H58" s="5" t="s">
        <v>562</v>
      </c>
      <c r="I58" s="10" t="s">
        <v>47</v>
      </c>
      <c r="J58" s="4">
        <f t="shared" si="1"/>
        <v>11</v>
      </c>
    </row>
    <row r="59" ht="20" customHeight="1" spans="1:10">
      <c r="A59" s="3">
        <v>195</v>
      </c>
      <c r="B59" s="5" t="s">
        <v>560</v>
      </c>
      <c r="C59" s="5" t="s">
        <v>79</v>
      </c>
      <c r="D59" s="5" t="s">
        <v>569</v>
      </c>
      <c r="E59" s="19" t="s">
        <v>570</v>
      </c>
      <c r="F59" s="5" t="s">
        <v>568</v>
      </c>
      <c r="G59" s="5">
        <v>311.7</v>
      </c>
      <c r="H59" s="5" t="s">
        <v>562</v>
      </c>
      <c r="I59" s="10" t="s">
        <v>47</v>
      </c>
      <c r="J59" s="4">
        <f t="shared" si="1"/>
        <v>11</v>
      </c>
    </row>
    <row r="60" ht="20" customHeight="1" spans="1:10">
      <c r="A60" s="3">
        <v>196</v>
      </c>
      <c r="B60" s="5" t="s">
        <v>560</v>
      </c>
      <c r="C60" s="5" t="s">
        <v>79</v>
      </c>
      <c r="D60" s="5" t="s">
        <v>571</v>
      </c>
      <c r="E60" s="19" t="s">
        <v>572</v>
      </c>
      <c r="F60" s="5" t="s">
        <v>568</v>
      </c>
      <c r="G60" s="5">
        <v>97</v>
      </c>
      <c r="H60" s="5" t="s">
        <v>562</v>
      </c>
      <c r="I60" s="10" t="s">
        <v>47</v>
      </c>
      <c r="J60" s="4">
        <f t="shared" si="1"/>
        <v>11</v>
      </c>
    </row>
    <row r="61" ht="20" customHeight="1" spans="1:10">
      <c r="A61" s="3">
        <v>197</v>
      </c>
      <c r="B61" s="5" t="s">
        <v>560</v>
      </c>
      <c r="C61" s="5" t="s">
        <v>79</v>
      </c>
      <c r="D61" s="5" t="s">
        <v>573</v>
      </c>
      <c r="E61" s="19" t="s">
        <v>574</v>
      </c>
      <c r="F61" s="5" t="s">
        <v>568</v>
      </c>
      <c r="G61" s="5">
        <v>185</v>
      </c>
      <c r="H61" s="5" t="s">
        <v>562</v>
      </c>
      <c r="I61" s="10" t="s">
        <v>47</v>
      </c>
      <c r="J61" s="4">
        <f t="shared" si="1"/>
        <v>11</v>
      </c>
    </row>
    <row r="62" ht="20" customHeight="1" spans="1:10">
      <c r="A62" s="3">
        <v>198</v>
      </c>
      <c r="B62" s="5" t="s">
        <v>560</v>
      </c>
      <c r="C62" s="5" t="s">
        <v>79</v>
      </c>
      <c r="D62" s="5" t="s">
        <v>575</v>
      </c>
      <c r="E62" s="5" t="s">
        <v>576</v>
      </c>
      <c r="F62" s="5" t="s">
        <v>568</v>
      </c>
      <c r="G62" s="5">
        <v>52</v>
      </c>
      <c r="H62" s="5" t="s">
        <v>562</v>
      </c>
      <c r="I62" s="10" t="s">
        <v>47</v>
      </c>
      <c r="J62" s="4">
        <f t="shared" si="1"/>
        <v>11</v>
      </c>
    </row>
    <row r="63" ht="20" customHeight="1" spans="1:10">
      <c r="A63" s="3">
        <v>199</v>
      </c>
      <c r="B63" s="5" t="s">
        <v>560</v>
      </c>
      <c r="C63" s="5" t="s">
        <v>79</v>
      </c>
      <c r="D63" s="5" t="s">
        <v>577</v>
      </c>
      <c r="E63" s="20" t="s">
        <v>578</v>
      </c>
      <c r="F63" s="5" t="s">
        <v>568</v>
      </c>
      <c r="G63" s="5">
        <v>72</v>
      </c>
      <c r="H63" s="5" t="s">
        <v>562</v>
      </c>
      <c r="I63" s="10" t="s">
        <v>47</v>
      </c>
      <c r="J63" s="4">
        <f t="shared" si="1"/>
        <v>11</v>
      </c>
    </row>
    <row r="64" ht="20" customHeight="1" spans="1:10">
      <c r="A64" s="3">
        <v>200</v>
      </c>
      <c r="B64" s="5" t="s">
        <v>560</v>
      </c>
      <c r="C64" s="5" t="s">
        <v>79</v>
      </c>
      <c r="D64" s="5" t="s">
        <v>579</v>
      </c>
      <c r="E64" s="20" t="s">
        <v>580</v>
      </c>
      <c r="F64" s="5" t="s">
        <v>581</v>
      </c>
      <c r="G64" s="5">
        <v>213</v>
      </c>
      <c r="H64" s="5" t="s">
        <v>562</v>
      </c>
      <c r="I64" s="10" t="s">
        <v>47</v>
      </c>
      <c r="J64" s="4">
        <f t="shared" si="1"/>
        <v>11</v>
      </c>
    </row>
    <row r="65" ht="20" customHeight="1" spans="1:10">
      <c r="A65" s="3">
        <v>201</v>
      </c>
      <c r="B65" s="5" t="s">
        <v>560</v>
      </c>
      <c r="C65" s="5" t="s">
        <v>79</v>
      </c>
      <c r="D65" s="5" t="s">
        <v>582</v>
      </c>
      <c r="E65" s="20" t="s">
        <v>583</v>
      </c>
      <c r="F65" s="5" t="s">
        <v>581</v>
      </c>
      <c r="G65" s="5">
        <v>398</v>
      </c>
      <c r="H65" s="5" t="s">
        <v>562</v>
      </c>
      <c r="I65" s="10" t="s">
        <v>47</v>
      </c>
      <c r="J65" s="4">
        <f t="shared" si="1"/>
        <v>11</v>
      </c>
    </row>
    <row r="66" ht="20" customHeight="1" spans="1:10">
      <c r="A66" s="3">
        <v>202</v>
      </c>
      <c r="B66" s="5" t="s">
        <v>560</v>
      </c>
      <c r="C66" s="5" t="s">
        <v>79</v>
      </c>
      <c r="D66" s="5" t="s">
        <v>584</v>
      </c>
      <c r="E66" s="5" t="s">
        <v>585</v>
      </c>
      <c r="F66" s="5" t="s">
        <v>586</v>
      </c>
      <c r="G66" s="5">
        <v>105.35</v>
      </c>
      <c r="H66" s="5" t="s">
        <v>562</v>
      </c>
      <c r="I66" s="10" t="s">
        <v>47</v>
      </c>
      <c r="J66" s="4">
        <f t="shared" si="1"/>
        <v>11</v>
      </c>
    </row>
    <row r="67" ht="20" customHeight="1" spans="1:10">
      <c r="A67" s="3">
        <v>203</v>
      </c>
      <c r="B67" s="5" t="s">
        <v>560</v>
      </c>
      <c r="C67" s="5" t="s">
        <v>79</v>
      </c>
      <c r="D67" s="5" t="s">
        <v>587</v>
      </c>
      <c r="E67" s="5" t="s">
        <v>588</v>
      </c>
      <c r="F67" s="5" t="s">
        <v>589</v>
      </c>
      <c r="G67" s="5">
        <v>86</v>
      </c>
      <c r="H67" s="5" t="s">
        <v>562</v>
      </c>
      <c r="I67" s="10" t="s">
        <v>47</v>
      </c>
      <c r="J67" s="4">
        <f t="shared" si="1"/>
        <v>11</v>
      </c>
    </row>
    <row r="68" ht="20" customHeight="1" spans="1:10">
      <c r="A68" s="3">
        <v>206</v>
      </c>
      <c r="B68" s="5" t="s">
        <v>560</v>
      </c>
      <c r="C68" s="5" t="s">
        <v>79</v>
      </c>
      <c r="D68" s="5" t="s">
        <v>595</v>
      </c>
      <c r="E68" s="11" t="s">
        <v>596</v>
      </c>
      <c r="F68" s="5" t="s">
        <v>597</v>
      </c>
      <c r="G68" s="5">
        <v>35</v>
      </c>
      <c r="H68" s="5" t="s">
        <v>562</v>
      </c>
      <c r="I68" s="10" t="s">
        <v>47</v>
      </c>
      <c r="J68" s="4">
        <f t="shared" ref="J68:J99" si="2">COUNTIF(B:B,B68)</f>
        <v>11</v>
      </c>
    </row>
    <row r="69" ht="20" customHeight="1" spans="1:10">
      <c r="A69" s="3">
        <v>222</v>
      </c>
      <c r="B69" s="3" t="s">
        <v>605</v>
      </c>
      <c r="C69" s="3" t="s">
        <v>79</v>
      </c>
      <c r="D69" s="3" t="s">
        <v>630</v>
      </c>
      <c r="E69" s="3" t="s">
        <v>631</v>
      </c>
      <c r="F69" s="3" t="s">
        <v>632</v>
      </c>
      <c r="G69" s="3">
        <v>80</v>
      </c>
      <c r="H69" s="3" t="s">
        <v>632</v>
      </c>
      <c r="I69" s="10" t="s">
        <v>47</v>
      </c>
      <c r="J69" s="4">
        <f t="shared" si="2"/>
        <v>7</v>
      </c>
    </row>
    <row r="70" ht="20" customHeight="1" spans="1:10">
      <c r="A70" s="3">
        <v>223</v>
      </c>
      <c r="B70" s="3" t="s">
        <v>605</v>
      </c>
      <c r="C70" s="3" t="s">
        <v>79</v>
      </c>
      <c r="D70" s="3" t="s">
        <v>633</v>
      </c>
      <c r="E70" s="3" t="s">
        <v>634</v>
      </c>
      <c r="F70" s="3" t="s">
        <v>635</v>
      </c>
      <c r="G70" s="3">
        <v>121</v>
      </c>
      <c r="H70" s="3" t="s">
        <v>635</v>
      </c>
      <c r="I70" s="10" t="s">
        <v>47</v>
      </c>
      <c r="J70" s="4">
        <f t="shared" si="2"/>
        <v>7</v>
      </c>
    </row>
    <row r="71" ht="20" customHeight="1" spans="1:10">
      <c r="A71" s="3">
        <v>224</v>
      </c>
      <c r="B71" s="3" t="s">
        <v>605</v>
      </c>
      <c r="C71" s="3" t="s">
        <v>79</v>
      </c>
      <c r="D71" s="3" t="s">
        <v>636</v>
      </c>
      <c r="E71" s="3" t="s">
        <v>637</v>
      </c>
      <c r="F71" s="3" t="s">
        <v>638</v>
      </c>
      <c r="G71" s="3">
        <v>74</v>
      </c>
      <c r="H71" s="3" t="s">
        <v>638</v>
      </c>
      <c r="I71" s="10" t="s">
        <v>47</v>
      </c>
      <c r="J71" s="4">
        <f t="shared" si="2"/>
        <v>7</v>
      </c>
    </row>
    <row r="72" ht="20" customHeight="1" spans="1:10">
      <c r="A72" s="3">
        <v>225</v>
      </c>
      <c r="B72" s="3" t="s">
        <v>605</v>
      </c>
      <c r="C72" s="3" t="s">
        <v>213</v>
      </c>
      <c r="D72" s="3" t="s">
        <v>639</v>
      </c>
      <c r="E72" s="3" t="s">
        <v>640</v>
      </c>
      <c r="F72" s="3" t="s">
        <v>641</v>
      </c>
      <c r="G72" s="3">
        <v>82</v>
      </c>
      <c r="H72" s="3" t="s">
        <v>641</v>
      </c>
      <c r="I72" s="10" t="s">
        <v>47</v>
      </c>
      <c r="J72" s="4">
        <f t="shared" si="2"/>
        <v>7</v>
      </c>
    </row>
    <row r="73" ht="20" customHeight="1" spans="1:10">
      <c r="A73" s="3">
        <v>226</v>
      </c>
      <c r="B73" s="3" t="s">
        <v>605</v>
      </c>
      <c r="C73" s="3" t="s">
        <v>79</v>
      </c>
      <c r="D73" s="3" t="s">
        <v>642</v>
      </c>
      <c r="E73" s="3" t="s">
        <v>643</v>
      </c>
      <c r="F73" s="3" t="s">
        <v>644</v>
      </c>
      <c r="G73" s="3">
        <v>70</v>
      </c>
      <c r="H73" s="3" t="s">
        <v>644</v>
      </c>
      <c r="I73" s="10" t="s">
        <v>47</v>
      </c>
      <c r="J73" s="4">
        <f t="shared" si="2"/>
        <v>7</v>
      </c>
    </row>
    <row r="74" ht="20" customHeight="1" spans="1:10">
      <c r="A74" s="3">
        <v>227</v>
      </c>
      <c r="B74" s="3" t="s">
        <v>605</v>
      </c>
      <c r="C74" s="3" t="s">
        <v>79</v>
      </c>
      <c r="D74" s="3" t="s">
        <v>645</v>
      </c>
      <c r="E74" s="3" t="s">
        <v>646</v>
      </c>
      <c r="F74" s="3" t="s">
        <v>647</v>
      </c>
      <c r="G74" s="3">
        <v>79</v>
      </c>
      <c r="H74" s="3" t="s">
        <v>647</v>
      </c>
      <c r="I74" s="10" t="s">
        <v>47</v>
      </c>
      <c r="J74" s="4">
        <f t="shared" si="2"/>
        <v>7</v>
      </c>
    </row>
    <row r="75" ht="20" customHeight="1" spans="1:10">
      <c r="A75" s="3">
        <v>228</v>
      </c>
      <c r="B75" s="3" t="s">
        <v>605</v>
      </c>
      <c r="C75" s="3" t="s">
        <v>213</v>
      </c>
      <c r="D75" s="3" t="s">
        <v>648</v>
      </c>
      <c r="E75" s="3" t="s">
        <v>611</v>
      </c>
      <c r="F75" s="3" t="s">
        <v>649</v>
      </c>
      <c r="G75" s="3">
        <v>59</v>
      </c>
      <c r="H75" s="3" t="s">
        <v>649</v>
      </c>
      <c r="I75" s="10" t="s">
        <v>47</v>
      </c>
      <c r="J75" s="4">
        <f t="shared" si="2"/>
        <v>7</v>
      </c>
    </row>
    <row r="76" ht="20" customHeight="1" spans="1:10">
      <c r="A76" s="3">
        <v>234</v>
      </c>
      <c r="B76" s="3" t="s">
        <v>655</v>
      </c>
      <c r="C76" s="3" t="s">
        <v>79</v>
      </c>
      <c r="D76" s="3" t="s">
        <v>663</v>
      </c>
      <c r="E76" s="3" t="s">
        <v>664</v>
      </c>
      <c r="F76" s="3" t="s">
        <v>665</v>
      </c>
      <c r="G76" s="3">
        <v>100</v>
      </c>
      <c r="H76" s="3" t="s">
        <v>665</v>
      </c>
      <c r="I76" s="10" t="s">
        <v>47</v>
      </c>
      <c r="J76" s="4">
        <f t="shared" si="2"/>
        <v>9</v>
      </c>
    </row>
    <row r="77" ht="20" customHeight="1" spans="1:10">
      <c r="A77" s="3">
        <v>235</v>
      </c>
      <c r="B77" s="3" t="s">
        <v>655</v>
      </c>
      <c r="C77" s="3" t="s">
        <v>79</v>
      </c>
      <c r="D77" s="3" t="s">
        <v>666</v>
      </c>
      <c r="E77" s="3" t="s">
        <v>667</v>
      </c>
      <c r="F77" s="3" t="s">
        <v>668</v>
      </c>
      <c r="G77" s="3">
        <v>100</v>
      </c>
      <c r="H77" s="3" t="s">
        <v>668</v>
      </c>
      <c r="I77" s="10" t="s">
        <v>47</v>
      </c>
      <c r="J77" s="4">
        <f t="shared" si="2"/>
        <v>9</v>
      </c>
    </row>
    <row r="78" ht="20" customHeight="1" spans="1:10">
      <c r="A78" s="3">
        <v>236</v>
      </c>
      <c r="B78" s="3" t="s">
        <v>655</v>
      </c>
      <c r="C78" s="3" t="s">
        <v>79</v>
      </c>
      <c r="D78" s="3" t="s">
        <v>669</v>
      </c>
      <c r="E78" s="3" t="s">
        <v>670</v>
      </c>
      <c r="F78" s="3" t="s">
        <v>671</v>
      </c>
      <c r="G78" s="3">
        <v>100</v>
      </c>
      <c r="H78" s="3" t="s">
        <v>671</v>
      </c>
      <c r="I78" s="10" t="s">
        <v>47</v>
      </c>
      <c r="J78" s="4">
        <f t="shared" si="2"/>
        <v>9</v>
      </c>
    </row>
    <row r="79" ht="20" customHeight="1" spans="1:10">
      <c r="A79" s="3">
        <v>237</v>
      </c>
      <c r="B79" s="3" t="s">
        <v>655</v>
      </c>
      <c r="C79" s="3" t="s">
        <v>79</v>
      </c>
      <c r="D79" s="3" t="s">
        <v>672</v>
      </c>
      <c r="E79" s="3" t="s">
        <v>673</v>
      </c>
      <c r="F79" s="3" t="s">
        <v>674</v>
      </c>
      <c r="G79" s="3">
        <v>25</v>
      </c>
      <c r="H79" s="3" t="s">
        <v>674</v>
      </c>
      <c r="I79" s="10" t="s">
        <v>47</v>
      </c>
      <c r="J79" s="4">
        <f t="shared" si="2"/>
        <v>9</v>
      </c>
    </row>
    <row r="80" ht="20" customHeight="1" spans="1:10">
      <c r="A80" s="3">
        <v>241</v>
      </c>
      <c r="B80" s="3" t="s">
        <v>655</v>
      </c>
      <c r="C80" s="3" t="s">
        <v>79</v>
      </c>
      <c r="D80" s="3" t="s">
        <v>682</v>
      </c>
      <c r="E80" s="3" t="s">
        <v>683</v>
      </c>
      <c r="F80" s="3" t="s">
        <v>684</v>
      </c>
      <c r="G80" s="3">
        <v>100</v>
      </c>
      <c r="H80" s="3" t="s">
        <v>684</v>
      </c>
      <c r="I80" s="10" t="s">
        <v>47</v>
      </c>
      <c r="J80" s="4">
        <f t="shared" si="2"/>
        <v>9</v>
      </c>
    </row>
    <row r="81" ht="20" customHeight="1" spans="1:10">
      <c r="A81" s="3">
        <v>242</v>
      </c>
      <c r="B81" s="3" t="s">
        <v>655</v>
      </c>
      <c r="C81" s="3" t="s">
        <v>79</v>
      </c>
      <c r="D81" s="3" t="s">
        <v>685</v>
      </c>
      <c r="E81" s="3" t="s">
        <v>686</v>
      </c>
      <c r="F81" s="3" t="s">
        <v>687</v>
      </c>
      <c r="G81" s="3">
        <v>150</v>
      </c>
      <c r="H81" s="3" t="s">
        <v>687</v>
      </c>
      <c r="I81" s="10" t="s">
        <v>47</v>
      </c>
      <c r="J81" s="4">
        <f t="shared" si="2"/>
        <v>9</v>
      </c>
    </row>
    <row r="82" ht="20" customHeight="1" spans="1:10">
      <c r="A82" s="3">
        <v>243</v>
      </c>
      <c r="B82" s="3" t="s">
        <v>655</v>
      </c>
      <c r="C82" s="3" t="s">
        <v>79</v>
      </c>
      <c r="D82" s="3" t="s">
        <v>688</v>
      </c>
      <c r="E82" s="3" t="s">
        <v>689</v>
      </c>
      <c r="F82" s="3" t="s">
        <v>690</v>
      </c>
      <c r="G82" s="3">
        <v>50</v>
      </c>
      <c r="H82" s="3" t="s">
        <v>690</v>
      </c>
      <c r="I82" s="10" t="s">
        <v>47</v>
      </c>
      <c r="J82" s="4">
        <f t="shared" si="2"/>
        <v>9</v>
      </c>
    </row>
    <row r="83" ht="20" customHeight="1" spans="1:10">
      <c r="A83" s="3">
        <v>244</v>
      </c>
      <c r="B83" s="3" t="s">
        <v>655</v>
      </c>
      <c r="C83" s="3" t="s">
        <v>79</v>
      </c>
      <c r="D83" s="3" t="s">
        <v>691</v>
      </c>
      <c r="E83" s="3" t="s">
        <v>692</v>
      </c>
      <c r="F83" s="3" t="s">
        <v>674</v>
      </c>
      <c r="G83" s="3">
        <v>25</v>
      </c>
      <c r="H83" s="3" t="s">
        <v>674</v>
      </c>
      <c r="I83" s="10" t="s">
        <v>47</v>
      </c>
      <c r="J83" s="4">
        <f t="shared" si="2"/>
        <v>9</v>
      </c>
    </row>
    <row r="84" ht="20" customHeight="1" spans="1:10">
      <c r="A84" s="3">
        <v>246</v>
      </c>
      <c r="B84" s="3" t="s">
        <v>655</v>
      </c>
      <c r="C84" s="3" t="s">
        <v>79</v>
      </c>
      <c r="D84" s="3" t="s">
        <v>695</v>
      </c>
      <c r="E84" s="3" t="s">
        <v>696</v>
      </c>
      <c r="F84" s="3" t="s">
        <v>665</v>
      </c>
      <c r="G84" s="3">
        <v>200</v>
      </c>
      <c r="H84" s="3" t="s">
        <v>665</v>
      </c>
      <c r="I84" s="7" t="s">
        <v>47</v>
      </c>
      <c r="J84" s="4">
        <f t="shared" si="2"/>
        <v>9</v>
      </c>
    </row>
    <row r="85" ht="20" customHeight="1" spans="1:10">
      <c r="A85" s="3">
        <v>253</v>
      </c>
      <c r="B85" s="3" t="s">
        <v>704</v>
      </c>
      <c r="C85" s="3" t="s">
        <v>452</v>
      </c>
      <c r="D85" s="3" t="s">
        <v>713</v>
      </c>
      <c r="E85" s="3" t="s">
        <v>714</v>
      </c>
      <c r="F85" s="3" t="s">
        <v>712</v>
      </c>
      <c r="G85" s="3">
        <v>10</v>
      </c>
      <c r="H85" s="3" t="s">
        <v>712</v>
      </c>
      <c r="I85" s="10" t="s">
        <v>47</v>
      </c>
      <c r="J85" s="4">
        <f t="shared" si="2"/>
        <v>12</v>
      </c>
    </row>
    <row r="86" ht="20" customHeight="1" spans="1:10">
      <c r="A86" s="3">
        <v>256</v>
      </c>
      <c r="B86" s="3" t="s">
        <v>704</v>
      </c>
      <c r="C86" s="3" t="s">
        <v>624</v>
      </c>
      <c r="D86" s="3" t="s">
        <v>719</v>
      </c>
      <c r="E86" s="3" t="s">
        <v>720</v>
      </c>
      <c r="F86" s="3" t="s">
        <v>712</v>
      </c>
      <c r="G86" s="3">
        <v>190</v>
      </c>
      <c r="H86" s="3" t="s">
        <v>712</v>
      </c>
      <c r="I86" s="10" t="s">
        <v>47</v>
      </c>
      <c r="J86" s="4">
        <f t="shared" si="2"/>
        <v>12</v>
      </c>
    </row>
    <row r="87" ht="20" customHeight="1" spans="1:10">
      <c r="A87" s="3">
        <v>257</v>
      </c>
      <c r="B87" s="3" t="s">
        <v>704</v>
      </c>
      <c r="C87" s="3" t="s">
        <v>452</v>
      </c>
      <c r="D87" s="3" t="s">
        <v>721</v>
      </c>
      <c r="E87" s="3" t="s">
        <v>722</v>
      </c>
      <c r="F87" s="3" t="s">
        <v>723</v>
      </c>
      <c r="G87" s="3">
        <v>86</v>
      </c>
      <c r="H87" s="3" t="s">
        <v>723</v>
      </c>
      <c r="I87" s="10" t="s">
        <v>47</v>
      </c>
      <c r="J87" s="4">
        <f t="shared" si="2"/>
        <v>12</v>
      </c>
    </row>
    <row r="88" ht="20" customHeight="1" spans="1:10">
      <c r="A88" s="3">
        <v>258</v>
      </c>
      <c r="B88" s="3" t="s">
        <v>704</v>
      </c>
      <c r="C88" s="3" t="s">
        <v>452</v>
      </c>
      <c r="D88" s="3" t="s">
        <v>724</v>
      </c>
      <c r="E88" s="3" t="s">
        <v>725</v>
      </c>
      <c r="F88" s="3" t="s">
        <v>726</v>
      </c>
      <c r="G88" s="3">
        <v>240</v>
      </c>
      <c r="H88" s="3" t="s">
        <v>726</v>
      </c>
      <c r="I88" s="10" t="s">
        <v>47</v>
      </c>
      <c r="J88" s="4">
        <f t="shared" si="2"/>
        <v>12</v>
      </c>
    </row>
    <row r="89" ht="20" customHeight="1" spans="1:10">
      <c r="A89" s="3">
        <v>259</v>
      </c>
      <c r="B89" s="3" t="s">
        <v>704</v>
      </c>
      <c r="C89" s="3" t="s">
        <v>452</v>
      </c>
      <c r="D89" s="3" t="s">
        <v>727</v>
      </c>
      <c r="E89" s="3" t="s">
        <v>728</v>
      </c>
      <c r="F89" s="3" t="s">
        <v>726</v>
      </c>
      <c r="G89" s="3">
        <v>63</v>
      </c>
      <c r="H89" s="3" t="s">
        <v>726</v>
      </c>
      <c r="I89" s="10" t="s">
        <v>47</v>
      </c>
      <c r="J89" s="4">
        <f t="shared" si="2"/>
        <v>12</v>
      </c>
    </row>
    <row r="90" ht="20" customHeight="1" spans="1:10">
      <c r="A90" s="3">
        <v>261</v>
      </c>
      <c r="B90" s="3" t="s">
        <v>704</v>
      </c>
      <c r="C90" s="3" t="s">
        <v>452</v>
      </c>
      <c r="D90" s="3" t="s">
        <v>731</v>
      </c>
      <c r="E90" s="3" t="s">
        <v>732</v>
      </c>
      <c r="F90" s="3" t="s">
        <v>726</v>
      </c>
      <c r="G90" s="3">
        <v>150</v>
      </c>
      <c r="H90" s="3" t="s">
        <v>726</v>
      </c>
      <c r="I90" s="10" t="s">
        <v>47</v>
      </c>
      <c r="J90" s="4">
        <f t="shared" si="2"/>
        <v>12</v>
      </c>
    </row>
    <row r="91" ht="20" customHeight="1" spans="1:10">
      <c r="A91" s="3">
        <v>262</v>
      </c>
      <c r="B91" s="3" t="s">
        <v>704</v>
      </c>
      <c r="C91" s="3" t="s">
        <v>452</v>
      </c>
      <c r="D91" s="3" t="s">
        <v>733</v>
      </c>
      <c r="E91" s="3" t="s">
        <v>734</v>
      </c>
      <c r="F91" s="3" t="s">
        <v>735</v>
      </c>
      <c r="G91" s="3">
        <v>50</v>
      </c>
      <c r="H91" s="3" t="s">
        <v>735</v>
      </c>
      <c r="I91" s="10" t="s">
        <v>47</v>
      </c>
      <c r="J91" s="4">
        <f t="shared" si="2"/>
        <v>12</v>
      </c>
    </row>
    <row r="92" ht="20" customHeight="1" spans="1:10">
      <c r="A92" s="3">
        <v>263</v>
      </c>
      <c r="B92" s="3" t="s">
        <v>704</v>
      </c>
      <c r="C92" s="3" t="s">
        <v>452</v>
      </c>
      <c r="D92" s="3" t="s">
        <v>736</v>
      </c>
      <c r="E92" s="3" t="s">
        <v>737</v>
      </c>
      <c r="F92" s="3" t="s">
        <v>735</v>
      </c>
      <c r="G92" s="3">
        <v>60</v>
      </c>
      <c r="H92" s="3" t="s">
        <v>735</v>
      </c>
      <c r="I92" s="10" t="s">
        <v>47</v>
      </c>
      <c r="J92" s="4">
        <f t="shared" si="2"/>
        <v>12</v>
      </c>
    </row>
    <row r="93" ht="20" customHeight="1" spans="1:10">
      <c r="A93" s="3">
        <v>264</v>
      </c>
      <c r="B93" s="3" t="s">
        <v>704</v>
      </c>
      <c r="C93" s="3" t="s">
        <v>452</v>
      </c>
      <c r="D93" s="3" t="s">
        <v>738</v>
      </c>
      <c r="E93" s="3" t="s">
        <v>739</v>
      </c>
      <c r="F93" s="3" t="s">
        <v>740</v>
      </c>
      <c r="G93" s="3">
        <v>78</v>
      </c>
      <c r="H93" s="3" t="s">
        <v>740</v>
      </c>
      <c r="I93" s="10" t="s">
        <v>47</v>
      </c>
      <c r="J93" s="4">
        <f t="shared" si="2"/>
        <v>12</v>
      </c>
    </row>
    <row r="94" ht="20" customHeight="1" spans="1:10">
      <c r="A94" s="3">
        <v>265</v>
      </c>
      <c r="B94" s="3" t="s">
        <v>704</v>
      </c>
      <c r="C94" s="3" t="s">
        <v>452</v>
      </c>
      <c r="D94" s="3" t="s">
        <v>741</v>
      </c>
      <c r="E94" s="3" t="s">
        <v>742</v>
      </c>
      <c r="F94" s="3" t="s">
        <v>743</v>
      </c>
      <c r="G94" s="3">
        <v>70</v>
      </c>
      <c r="H94" s="3" t="s">
        <v>743</v>
      </c>
      <c r="I94" s="10" t="s">
        <v>47</v>
      </c>
      <c r="J94" s="4">
        <f t="shared" si="2"/>
        <v>12</v>
      </c>
    </row>
    <row r="95" ht="20" customHeight="1" spans="1:10">
      <c r="A95" s="3">
        <v>266</v>
      </c>
      <c r="B95" s="3" t="s">
        <v>704</v>
      </c>
      <c r="C95" s="3" t="s">
        <v>452</v>
      </c>
      <c r="D95" s="3" t="s">
        <v>744</v>
      </c>
      <c r="E95" s="3" t="s">
        <v>745</v>
      </c>
      <c r="F95" s="3" t="s">
        <v>746</v>
      </c>
      <c r="G95" s="3">
        <v>100</v>
      </c>
      <c r="H95" s="3" t="s">
        <v>746</v>
      </c>
      <c r="I95" s="10" t="s">
        <v>47</v>
      </c>
      <c r="J95" s="4">
        <f t="shared" si="2"/>
        <v>12</v>
      </c>
    </row>
    <row r="96" ht="20" customHeight="1" spans="1:10">
      <c r="A96" s="3">
        <v>267</v>
      </c>
      <c r="B96" s="3" t="s">
        <v>704</v>
      </c>
      <c r="C96" s="3" t="s">
        <v>452</v>
      </c>
      <c r="D96" s="3" t="s">
        <v>747</v>
      </c>
      <c r="E96" s="3" t="s">
        <v>748</v>
      </c>
      <c r="F96" s="3" t="s">
        <v>749</v>
      </c>
      <c r="G96" s="3">
        <v>98</v>
      </c>
      <c r="H96" s="3" t="s">
        <v>749</v>
      </c>
      <c r="I96" s="10" t="s">
        <v>47</v>
      </c>
      <c r="J96" s="4">
        <f t="shared" si="2"/>
        <v>12</v>
      </c>
    </row>
    <row r="97" ht="20" customHeight="1" spans="1:10">
      <c r="A97" s="3">
        <v>271</v>
      </c>
      <c r="B97" s="3" t="s">
        <v>754</v>
      </c>
      <c r="C97" s="3" t="s">
        <v>79</v>
      </c>
      <c r="D97" s="3" t="s">
        <v>759</v>
      </c>
      <c r="E97" s="14" t="s">
        <v>760</v>
      </c>
      <c r="F97" s="3" t="s">
        <v>761</v>
      </c>
      <c r="G97" s="3">
        <v>414.75</v>
      </c>
      <c r="H97" s="3" t="s">
        <v>757</v>
      </c>
      <c r="I97" s="10" t="s">
        <v>47</v>
      </c>
      <c r="J97" s="4">
        <f t="shared" si="2"/>
        <v>8</v>
      </c>
    </row>
    <row r="98" ht="20" customHeight="1" spans="1:10">
      <c r="A98" s="3">
        <v>275</v>
      </c>
      <c r="B98" s="3" t="s">
        <v>754</v>
      </c>
      <c r="C98" s="3" t="s">
        <v>79</v>
      </c>
      <c r="D98" s="3" t="s">
        <v>771</v>
      </c>
      <c r="E98" s="11" t="s">
        <v>772</v>
      </c>
      <c r="F98" s="3" t="s">
        <v>761</v>
      </c>
      <c r="G98" s="3">
        <v>210</v>
      </c>
      <c r="H98" s="3" t="s">
        <v>757</v>
      </c>
      <c r="I98" s="10" t="s">
        <v>47</v>
      </c>
      <c r="J98" s="4">
        <f t="shared" si="2"/>
        <v>8</v>
      </c>
    </row>
    <row r="99" ht="20" customHeight="1" spans="1:10">
      <c r="A99" s="3">
        <v>276</v>
      </c>
      <c r="B99" s="3" t="s">
        <v>754</v>
      </c>
      <c r="C99" s="3" t="s">
        <v>79</v>
      </c>
      <c r="D99" s="3" t="s">
        <v>773</v>
      </c>
      <c r="E99" s="11" t="s">
        <v>774</v>
      </c>
      <c r="F99" s="3" t="s">
        <v>775</v>
      </c>
      <c r="G99" s="3">
        <v>210</v>
      </c>
      <c r="H99" s="3" t="s">
        <v>757</v>
      </c>
      <c r="I99" s="10" t="s">
        <v>47</v>
      </c>
      <c r="J99" s="4">
        <f t="shared" si="2"/>
        <v>8</v>
      </c>
    </row>
    <row r="100" ht="20" customHeight="1" spans="1:10">
      <c r="A100" s="3">
        <v>277</v>
      </c>
      <c r="B100" s="3" t="s">
        <v>754</v>
      </c>
      <c r="C100" s="3" t="s">
        <v>79</v>
      </c>
      <c r="D100" s="3" t="s">
        <v>776</v>
      </c>
      <c r="E100" s="11" t="s">
        <v>777</v>
      </c>
      <c r="F100" s="3" t="s">
        <v>778</v>
      </c>
      <c r="G100" s="3">
        <v>29.4</v>
      </c>
      <c r="H100" s="3" t="s">
        <v>757</v>
      </c>
      <c r="I100" s="10" t="s">
        <v>47</v>
      </c>
      <c r="J100" s="4">
        <f t="shared" ref="J100:J131" si="3">COUNTIF(B:B,B100)</f>
        <v>8</v>
      </c>
    </row>
    <row r="101" ht="20" customHeight="1" spans="1:10">
      <c r="A101" s="3">
        <v>279</v>
      </c>
      <c r="B101" s="3" t="s">
        <v>754</v>
      </c>
      <c r="C101" s="3" t="s">
        <v>67</v>
      </c>
      <c r="D101" s="3" t="s">
        <v>782</v>
      </c>
      <c r="E101" s="11" t="s">
        <v>783</v>
      </c>
      <c r="F101" s="3" t="s">
        <v>761</v>
      </c>
      <c r="G101" s="3">
        <v>9.45</v>
      </c>
      <c r="H101" s="3" t="s">
        <v>757</v>
      </c>
      <c r="I101" s="10" t="s">
        <v>47</v>
      </c>
      <c r="J101" s="4">
        <f t="shared" si="3"/>
        <v>8</v>
      </c>
    </row>
    <row r="102" ht="20" customHeight="1" spans="1:10">
      <c r="A102" s="3">
        <v>280</v>
      </c>
      <c r="B102" s="3" t="s">
        <v>754</v>
      </c>
      <c r="C102" s="3" t="s">
        <v>67</v>
      </c>
      <c r="D102" s="3" t="s">
        <v>784</v>
      </c>
      <c r="E102" s="11" t="s">
        <v>785</v>
      </c>
      <c r="F102" s="3" t="s">
        <v>775</v>
      </c>
      <c r="G102" s="3">
        <v>367.5</v>
      </c>
      <c r="H102" s="3" t="s">
        <v>757</v>
      </c>
      <c r="I102" s="10" t="s">
        <v>47</v>
      </c>
      <c r="J102" s="4">
        <f t="shared" si="3"/>
        <v>8</v>
      </c>
    </row>
    <row r="103" ht="20" customHeight="1" spans="1:10">
      <c r="A103" s="3">
        <v>282</v>
      </c>
      <c r="B103" s="3" t="s">
        <v>754</v>
      </c>
      <c r="C103" s="3" t="s">
        <v>79</v>
      </c>
      <c r="D103" s="3" t="s">
        <v>787</v>
      </c>
      <c r="E103" s="10" t="s">
        <v>788</v>
      </c>
      <c r="F103" s="3" t="s">
        <v>789</v>
      </c>
      <c r="G103" s="3">
        <v>170</v>
      </c>
      <c r="H103" s="3" t="s">
        <v>757</v>
      </c>
      <c r="I103" s="10" t="s">
        <v>47</v>
      </c>
      <c r="J103" s="4">
        <f t="shared" si="3"/>
        <v>8</v>
      </c>
    </row>
    <row r="104" ht="20" customHeight="1" spans="1:10">
      <c r="A104" s="3">
        <v>283</v>
      </c>
      <c r="B104" s="3" t="s">
        <v>754</v>
      </c>
      <c r="C104" s="3" t="s">
        <v>79</v>
      </c>
      <c r="D104" s="3" t="s">
        <v>790</v>
      </c>
      <c r="E104" s="14" t="s">
        <v>791</v>
      </c>
      <c r="F104" s="3" t="s">
        <v>789</v>
      </c>
      <c r="G104" s="3">
        <v>40</v>
      </c>
      <c r="H104" s="3" t="s">
        <v>757</v>
      </c>
      <c r="I104" s="10" t="s">
        <v>47</v>
      </c>
      <c r="J104" s="4">
        <f t="shared" si="3"/>
        <v>8</v>
      </c>
    </row>
    <row r="105" ht="20" customHeight="1" spans="1:10">
      <c r="A105" s="3">
        <v>294</v>
      </c>
      <c r="B105" s="6" t="s">
        <v>799</v>
      </c>
      <c r="C105" s="6" t="s">
        <v>79</v>
      </c>
      <c r="D105" s="15" t="s">
        <v>815</v>
      </c>
      <c r="E105" s="6" t="s">
        <v>816</v>
      </c>
      <c r="F105" s="6" t="s">
        <v>817</v>
      </c>
      <c r="G105" s="15">
        <v>20</v>
      </c>
      <c r="H105" s="6" t="s">
        <v>818</v>
      </c>
      <c r="I105" s="10" t="s">
        <v>47</v>
      </c>
      <c r="J105" s="4">
        <f t="shared" si="3"/>
        <v>3</v>
      </c>
    </row>
    <row r="106" ht="20" customHeight="1" spans="1:10">
      <c r="A106" s="3">
        <v>295</v>
      </c>
      <c r="B106" s="6" t="s">
        <v>799</v>
      </c>
      <c r="C106" s="6" t="s">
        <v>79</v>
      </c>
      <c r="D106" s="15" t="s">
        <v>819</v>
      </c>
      <c r="E106" s="6" t="s">
        <v>820</v>
      </c>
      <c r="F106" s="6" t="s">
        <v>821</v>
      </c>
      <c r="G106" s="15">
        <v>20</v>
      </c>
      <c r="H106" s="6" t="s">
        <v>822</v>
      </c>
      <c r="I106" s="10" t="s">
        <v>47</v>
      </c>
      <c r="J106" s="4">
        <f t="shared" si="3"/>
        <v>3</v>
      </c>
    </row>
    <row r="107" ht="20" customHeight="1" spans="1:10">
      <c r="A107" s="3">
        <v>298</v>
      </c>
      <c r="B107" s="6" t="s">
        <v>799</v>
      </c>
      <c r="C107" s="6" t="s">
        <v>79</v>
      </c>
      <c r="D107" s="19" t="s">
        <v>827</v>
      </c>
      <c r="E107" s="6" t="s">
        <v>828</v>
      </c>
      <c r="F107" s="6" t="s">
        <v>829</v>
      </c>
      <c r="G107" s="15">
        <v>60</v>
      </c>
      <c r="H107" s="6" t="s">
        <v>801</v>
      </c>
      <c r="I107" s="10" t="s">
        <v>47</v>
      </c>
      <c r="J107" s="4">
        <f t="shared" si="3"/>
        <v>3</v>
      </c>
    </row>
    <row r="108" ht="20" customHeight="1" spans="1:10">
      <c r="A108" s="3">
        <v>301</v>
      </c>
      <c r="B108" s="19" t="s">
        <v>831</v>
      </c>
      <c r="C108" s="19" t="s">
        <v>79</v>
      </c>
      <c r="D108" s="19" t="s">
        <v>837</v>
      </c>
      <c r="E108" s="19" t="s">
        <v>838</v>
      </c>
      <c r="F108" s="19" t="s">
        <v>839</v>
      </c>
      <c r="G108" s="19">
        <v>1627</v>
      </c>
      <c r="H108" s="19" t="s">
        <v>831</v>
      </c>
      <c r="I108" s="10" t="s">
        <v>47</v>
      </c>
      <c r="J108" s="4">
        <f t="shared" si="3"/>
        <v>1</v>
      </c>
    </row>
    <row r="109" ht="20" customHeight="1" spans="1:10">
      <c r="A109" s="3">
        <v>312</v>
      </c>
      <c r="B109" s="22" t="s">
        <v>858</v>
      </c>
      <c r="C109" s="22" t="s">
        <v>79</v>
      </c>
      <c r="D109" s="22" t="s">
        <v>868</v>
      </c>
      <c r="E109" s="22" t="s">
        <v>869</v>
      </c>
      <c r="F109" s="22" t="s">
        <v>858</v>
      </c>
      <c r="G109" s="22">
        <v>30</v>
      </c>
      <c r="H109" s="22" t="s">
        <v>861</v>
      </c>
      <c r="I109" s="10" t="s">
        <v>47</v>
      </c>
      <c r="J109" s="4">
        <f t="shared" si="3"/>
        <v>10</v>
      </c>
    </row>
    <row r="110" ht="20" customHeight="1" spans="1:10">
      <c r="A110" s="3">
        <v>314</v>
      </c>
      <c r="B110" s="22" t="s">
        <v>858</v>
      </c>
      <c r="C110" s="22" t="s">
        <v>79</v>
      </c>
      <c r="D110" s="22" t="s">
        <v>872</v>
      </c>
      <c r="E110" s="22" t="s">
        <v>873</v>
      </c>
      <c r="F110" s="22" t="s">
        <v>866</v>
      </c>
      <c r="G110" s="22">
        <v>300</v>
      </c>
      <c r="H110" s="22" t="s">
        <v>867</v>
      </c>
      <c r="I110" s="10" t="s">
        <v>47</v>
      </c>
      <c r="J110" s="4">
        <f t="shared" si="3"/>
        <v>10</v>
      </c>
    </row>
    <row r="111" ht="20" customHeight="1" spans="1:10">
      <c r="A111" s="3">
        <v>315</v>
      </c>
      <c r="B111" s="22" t="s">
        <v>858</v>
      </c>
      <c r="C111" s="22" t="s">
        <v>79</v>
      </c>
      <c r="D111" s="22" t="s">
        <v>874</v>
      </c>
      <c r="E111" s="22" t="s">
        <v>875</v>
      </c>
      <c r="F111" s="22" t="s">
        <v>876</v>
      </c>
      <c r="G111" s="22">
        <v>270</v>
      </c>
      <c r="H111" s="22" t="s">
        <v>876</v>
      </c>
      <c r="I111" s="10" t="s">
        <v>47</v>
      </c>
      <c r="J111" s="4">
        <f t="shared" si="3"/>
        <v>10</v>
      </c>
    </row>
    <row r="112" ht="20" customHeight="1" spans="1:10">
      <c r="A112" s="3">
        <v>316</v>
      </c>
      <c r="B112" s="22" t="s">
        <v>858</v>
      </c>
      <c r="C112" s="22" t="s">
        <v>79</v>
      </c>
      <c r="D112" s="22" t="s">
        <v>877</v>
      </c>
      <c r="E112" s="22" t="s">
        <v>878</v>
      </c>
      <c r="F112" s="22" t="s">
        <v>879</v>
      </c>
      <c r="G112" s="22">
        <v>135</v>
      </c>
      <c r="H112" s="22" t="s">
        <v>861</v>
      </c>
      <c r="I112" s="10" t="s">
        <v>47</v>
      </c>
      <c r="J112" s="4">
        <f t="shared" si="3"/>
        <v>10</v>
      </c>
    </row>
    <row r="113" ht="20" customHeight="1" spans="1:10">
      <c r="A113" s="3">
        <v>319</v>
      </c>
      <c r="B113" s="22" t="s">
        <v>858</v>
      </c>
      <c r="C113" s="22" t="s">
        <v>79</v>
      </c>
      <c r="D113" s="22" t="s">
        <v>884</v>
      </c>
      <c r="E113" s="22" t="s">
        <v>885</v>
      </c>
      <c r="F113" s="22" t="s">
        <v>886</v>
      </c>
      <c r="G113" s="22">
        <v>90</v>
      </c>
      <c r="H113" s="22" t="s">
        <v>887</v>
      </c>
      <c r="I113" s="10" t="s">
        <v>47</v>
      </c>
      <c r="J113" s="4">
        <f t="shared" si="3"/>
        <v>10</v>
      </c>
    </row>
    <row r="114" ht="20" customHeight="1" spans="1:10">
      <c r="A114" s="3">
        <v>320</v>
      </c>
      <c r="B114" s="22" t="s">
        <v>858</v>
      </c>
      <c r="C114" s="22" t="s">
        <v>79</v>
      </c>
      <c r="D114" s="22" t="s">
        <v>888</v>
      </c>
      <c r="E114" s="22" t="s">
        <v>889</v>
      </c>
      <c r="F114" s="22" t="s">
        <v>858</v>
      </c>
      <c r="G114" s="22">
        <v>150</v>
      </c>
      <c r="H114" s="22" t="s">
        <v>861</v>
      </c>
      <c r="I114" s="10" t="s">
        <v>47</v>
      </c>
      <c r="J114" s="4">
        <f t="shared" si="3"/>
        <v>10</v>
      </c>
    </row>
    <row r="115" ht="20" customHeight="1" spans="1:10">
      <c r="A115" s="3">
        <v>321</v>
      </c>
      <c r="B115" s="22" t="s">
        <v>858</v>
      </c>
      <c r="C115" s="22" t="s">
        <v>79</v>
      </c>
      <c r="D115" s="22" t="s">
        <v>890</v>
      </c>
      <c r="E115" s="22" t="s">
        <v>891</v>
      </c>
      <c r="F115" s="22" t="s">
        <v>866</v>
      </c>
      <c r="G115" s="22">
        <v>400</v>
      </c>
      <c r="H115" s="22" t="s">
        <v>867</v>
      </c>
      <c r="I115" s="10" t="s">
        <v>47</v>
      </c>
      <c r="J115" s="4">
        <f t="shared" si="3"/>
        <v>10</v>
      </c>
    </row>
    <row r="116" ht="20" customHeight="1" spans="1:10">
      <c r="A116" s="3">
        <v>322</v>
      </c>
      <c r="B116" s="22" t="s">
        <v>858</v>
      </c>
      <c r="C116" s="22" t="s">
        <v>79</v>
      </c>
      <c r="D116" s="22" t="s">
        <v>892</v>
      </c>
      <c r="E116" s="22" t="s">
        <v>893</v>
      </c>
      <c r="F116" s="22" t="s">
        <v>866</v>
      </c>
      <c r="G116" s="22">
        <v>250</v>
      </c>
      <c r="H116" s="22" t="s">
        <v>867</v>
      </c>
      <c r="I116" s="10" t="s">
        <v>47</v>
      </c>
      <c r="J116" s="4">
        <f t="shared" si="3"/>
        <v>10</v>
      </c>
    </row>
    <row r="117" ht="20" customHeight="1" spans="1:10">
      <c r="A117" s="3">
        <v>323</v>
      </c>
      <c r="B117" s="22" t="s">
        <v>858</v>
      </c>
      <c r="C117" s="22" t="s">
        <v>79</v>
      </c>
      <c r="D117" s="22" t="s">
        <v>894</v>
      </c>
      <c r="E117" s="22" t="s">
        <v>895</v>
      </c>
      <c r="F117" s="22" t="s">
        <v>886</v>
      </c>
      <c r="G117" s="22">
        <v>130</v>
      </c>
      <c r="H117" s="22" t="s">
        <v>887</v>
      </c>
      <c r="I117" s="10" t="s">
        <v>47</v>
      </c>
      <c r="J117" s="4">
        <f t="shared" si="3"/>
        <v>10</v>
      </c>
    </row>
    <row r="118" ht="20" customHeight="1" spans="1:10">
      <c r="A118" s="3">
        <v>324</v>
      </c>
      <c r="B118" s="22" t="s">
        <v>858</v>
      </c>
      <c r="C118" s="22" t="s">
        <v>79</v>
      </c>
      <c r="D118" s="22" t="s">
        <v>896</v>
      </c>
      <c r="E118" s="22" t="s">
        <v>895</v>
      </c>
      <c r="F118" s="22" t="s">
        <v>858</v>
      </c>
      <c r="G118" s="22">
        <v>140</v>
      </c>
      <c r="H118" s="22" t="s">
        <v>861</v>
      </c>
      <c r="I118" s="10" t="s">
        <v>47</v>
      </c>
      <c r="J118" s="4">
        <f t="shared" si="3"/>
        <v>10</v>
      </c>
    </row>
    <row r="119" ht="20" customHeight="1" spans="1:10">
      <c r="A119" s="3">
        <v>325</v>
      </c>
      <c r="B119" s="6" t="s">
        <v>898</v>
      </c>
      <c r="C119" s="6" t="s">
        <v>67</v>
      </c>
      <c r="D119" s="6" t="s">
        <v>899</v>
      </c>
      <c r="E119" s="6" t="s">
        <v>900</v>
      </c>
      <c r="F119" s="6" t="s">
        <v>901</v>
      </c>
      <c r="G119" s="6">
        <v>40</v>
      </c>
      <c r="H119" s="6" t="s">
        <v>902</v>
      </c>
      <c r="I119" s="10" t="s">
        <v>47</v>
      </c>
      <c r="J119" s="4">
        <f t="shared" si="3"/>
        <v>22</v>
      </c>
    </row>
    <row r="120" ht="20" customHeight="1" spans="1:10">
      <c r="A120" s="3">
        <v>328</v>
      </c>
      <c r="B120" s="6" t="s">
        <v>898</v>
      </c>
      <c r="C120" s="6" t="s">
        <v>67</v>
      </c>
      <c r="D120" s="6" t="s">
        <v>905</v>
      </c>
      <c r="E120" s="6" t="s">
        <v>906</v>
      </c>
      <c r="F120" s="6" t="s">
        <v>901</v>
      </c>
      <c r="G120" s="6">
        <v>50</v>
      </c>
      <c r="H120" s="6" t="s">
        <v>902</v>
      </c>
      <c r="I120" s="10" t="s">
        <v>47</v>
      </c>
      <c r="J120" s="4">
        <f t="shared" si="3"/>
        <v>22</v>
      </c>
    </row>
    <row r="121" ht="20" customHeight="1" spans="1:10">
      <c r="A121" s="3">
        <v>329</v>
      </c>
      <c r="B121" s="6" t="s">
        <v>898</v>
      </c>
      <c r="C121" s="6" t="s">
        <v>907</v>
      </c>
      <c r="D121" s="6" t="s">
        <v>908</v>
      </c>
      <c r="E121" s="6" t="s">
        <v>909</v>
      </c>
      <c r="F121" s="6" t="s">
        <v>901</v>
      </c>
      <c r="G121" s="6">
        <v>100</v>
      </c>
      <c r="H121" s="6" t="s">
        <v>902</v>
      </c>
      <c r="I121" s="10" t="s">
        <v>47</v>
      </c>
      <c r="J121" s="4">
        <f t="shared" si="3"/>
        <v>22</v>
      </c>
    </row>
    <row r="122" ht="20" customHeight="1" spans="1:10">
      <c r="A122" s="3">
        <v>330</v>
      </c>
      <c r="B122" s="6" t="s">
        <v>898</v>
      </c>
      <c r="C122" s="6" t="s">
        <v>67</v>
      </c>
      <c r="D122" s="6" t="s">
        <v>910</v>
      </c>
      <c r="E122" s="6" t="s">
        <v>911</v>
      </c>
      <c r="F122" s="6" t="s">
        <v>901</v>
      </c>
      <c r="G122" s="6">
        <v>80</v>
      </c>
      <c r="H122" s="6" t="s">
        <v>902</v>
      </c>
      <c r="I122" s="10" t="s">
        <v>47</v>
      </c>
      <c r="J122" s="4">
        <f t="shared" si="3"/>
        <v>22</v>
      </c>
    </row>
    <row r="123" ht="20" customHeight="1" spans="1:10">
      <c r="A123" s="3">
        <v>331</v>
      </c>
      <c r="B123" s="6" t="s">
        <v>898</v>
      </c>
      <c r="C123" s="6" t="s">
        <v>67</v>
      </c>
      <c r="D123" s="6" t="s">
        <v>912</v>
      </c>
      <c r="E123" s="6" t="s">
        <v>913</v>
      </c>
      <c r="F123" s="6" t="s">
        <v>901</v>
      </c>
      <c r="G123" s="6">
        <v>40</v>
      </c>
      <c r="H123" s="6" t="s">
        <v>902</v>
      </c>
      <c r="I123" s="10" t="s">
        <v>47</v>
      </c>
      <c r="J123" s="4">
        <f t="shared" si="3"/>
        <v>22</v>
      </c>
    </row>
    <row r="124" ht="20" customHeight="1" spans="1:10">
      <c r="A124" s="3">
        <v>332</v>
      </c>
      <c r="B124" s="6" t="s">
        <v>898</v>
      </c>
      <c r="C124" s="6" t="s">
        <v>79</v>
      </c>
      <c r="D124" s="6" t="s">
        <v>914</v>
      </c>
      <c r="E124" s="6" t="s">
        <v>915</v>
      </c>
      <c r="F124" s="6" t="s">
        <v>916</v>
      </c>
      <c r="G124" s="6">
        <v>280</v>
      </c>
      <c r="H124" s="6" t="s">
        <v>902</v>
      </c>
      <c r="I124" s="10" t="s">
        <v>47</v>
      </c>
      <c r="J124" s="4">
        <f t="shared" si="3"/>
        <v>22</v>
      </c>
    </row>
    <row r="125" ht="20" customHeight="1" spans="1:10">
      <c r="A125" s="3">
        <v>334</v>
      </c>
      <c r="B125" s="6" t="s">
        <v>898</v>
      </c>
      <c r="C125" s="6" t="s">
        <v>79</v>
      </c>
      <c r="D125" s="6" t="s">
        <v>920</v>
      </c>
      <c r="E125" s="6" t="s">
        <v>921</v>
      </c>
      <c r="F125" s="6" t="s">
        <v>919</v>
      </c>
      <c r="G125" s="6">
        <v>100</v>
      </c>
      <c r="H125" s="6" t="s">
        <v>902</v>
      </c>
      <c r="I125" s="10" t="s">
        <v>47</v>
      </c>
      <c r="J125" s="4">
        <f t="shared" si="3"/>
        <v>22</v>
      </c>
    </row>
    <row r="126" ht="20" customHeight="1" spans="1:10">
      <c r="A126" s="3">
        <v>335</v>
      </c>
      <c r="B126" s="6" t="s">
        <v>898</v>
      </c>
      <c r="C126" s="6" t="s">
        <v>79</v>
      </c>
      <c r="D126" s="6" t="s">
        <v>922</v>
      </c>
      <c r="E126" s="6" t="s">
        <v>923</v>
      </c>
      <c r="F126" s="6" t="s">
        <v>919</v>
      </c>
      <c r="G126" s="6">
        <v>60</v>
      </c>
      <c r="H126" s="6" t="s">
        <v>902</v>
      </c>
      <c r="I126" s="10" t="s">
        <v>47</v>
      </c>
      <c r="J126" s="4">
        <f t="shared" si="3"/>
        <v>22</v>
      </c>
    </row>
    <row r="127" ht="20" customHeight="1" spans="1:10">
      <c r="A127" s="3">
        <v>339</v>
      </c>
      <c r="B127" s="6" t="s">
        <v>898</v>
      </c>
      <c r="C127" s="6" t="s">
        <v>67</v>
      </c>
      <c r="D127" s="6" t="s">
        <v>932</v>
      </c>
      <c r="E127" s="6" t="s">
        <v>933</v>
      </c>
      <c r="F127" s="6" t="s">
        <v>931</v>
      </c>
      <c r="G127" s="6">
        <v>303</v>
      </c>
      <c r="H127" s="6" t="s">
        <v>902</v>
      </c>
      <c r="I127" s="10" t="s">
        <v>47</v>
      </c>
      <c r="J127" s="4">
        <f t="shared" si="3"/>
        <v>22</v>
      </c>
    </row>
    <row r="128" ht="20" customHeight="1" spans="1:10">
      <c r="A128" s="3">
        <v>340</v>
      </c>
      <c r="B128" s="6" t="s">
        <v>898</v>
      </c>
      <c r="C128" s="6" t="s">
        <v>67</v>
      </c>
      <c r="D128" s="6" t="s">
        <v>934</v>
      </c>
      <c r="E128" s="6" t="s">
        <v>935</v>
      </c>
      <c r="F128" s="6" t="s">
        <v>931</v>
      </c>
      <c r="G128" s="6">
        <v>250</v>
      </c>
      <c r="H128" s="6" t="s">
        <v>902</v>
      </c>
      <c r="I128" s="10" t="s">
        <v>47</v>
      </c>
      <c r="J128" s="4">
        <f t="shared" si="3"/>
        <v>22</v>
      </c>
    </row>
    <row r="129" ht="20" customHeight="1" spans="1:10">
      <c r="A129" s="3">
        <v>342</v>
      </c>
      <c r="B129" s="6" t="s">
        <v>898</v>
      </c>
      <c r="C129" s="6" t="s">
        <v>67</v>
      </c>
      <c r="D129" s="6" t="s">
        <v>939</v>
      </c>
      <c r="E129" s="6" t="s">
        <v>940</v>
      </c>
      <c r="F129" s="6" t="s">
        <v>938</v>
      </c>
      <c r="G129" s="6">
        <v>60</v>
      </c>
      <c r="H129" s="6" t="s">
        <v>902</v>
      </c>
      <c r="I129" s="10" t="s">
        <v>47</v>
      </c>
      <c r="J129" s="4">
        <f t="shared" si="3"/>
        <v>22</v>
      </c>
    </row>
    <row r="130" ht="20" customHeight="1" spans="1:10">
      <c r="A130" s="3">
        <v>343</v>
      </c>
      <c r="B130" s="6" t="s">
        <v>898</v>
      </c>
      <c r="C130" s="6" t="s">
        <v>79</v>
      </c>
      <c r="D130" s="6" t="s">
        <v>941</v>
      </c>
      <c r="E130" s="6" t="s">
        <v>942</v>
      </c>
      <c r="F130" s="6" t="s">
        <v>943</v>
      </c>
      <c r="G130" s="6">
        <v>358</v>
      </c>
      <c r="H130" s="6" t="s">
        <v>902</v>
      </c>
      <c r="I130" s="10" t="s">
        <v>47</v>
      </c>
      <c r="J130" s="4">
        <f t="shared" si="3"/>
        <v>22</v>
      </c>
    </row>
    <row r="131" ht="20" customHeight="1" spans="1:10">
      <c r="A131" s="3">
        <v>344</v>
      </c>
      <c r="B131" s="6" t="s">
        <v>898</v>
      </c>
      <c r="C131" s="6" t="s">
        <v>944</v>
      </c>
      <c r="D131" s="6" t="s">
        <v>945</v>
      </c>
      <c r="E131" s="6" t="s">
        <v>946</v>
      </c>
      <c r="F131" s="6" t="s">
        <v>947</v>
      </c>
      <c r="G131" s="6">
        <v>58</v>
      </c>
      <c r="H131" s="6" t="s">
        <v>902</v>
      </c>
      <c r="I131" s="10" t="s">
        <v>47</v>
      </c>
      <c r="J131" s="4">
        <f t="shared" si="3"/>
        <v>22</v>
      </c>
    </row>
    <row r="132" ht="20" customHeight="1" spans="1:10">
      <c r="A132" s="3">
        <v>345</v>
      </c>
      <c r="B132" s="6" t="s">
        <v>898</v>
      </c>
      <c r="C132" s="6" t="s">
        <v>79</v>
      </c>
      <c r="D132" s="6" t="s">
        <v>948</v>
      </c>
      <c r="E132" s="6" t="s">
        <v>949</v>
      </c>
      <c r="F132" s="6" t="s">
        <v>947</v>
      </c>
      <c r="G132" s="6">
        <v>62</v>
      </c>
      <c r="H132" s="6" t="s">
        <v>902</v>
      </c>
      <c r="I132" s="10" t="s">
        <v>47</v>
      </c>
      <c r="J132" s="4">
        <f>COUNTIF(B:B,B132)</f>
        <v>22</v>
      </c>
    </row>
    <row r="133" ht="20" customHeight="1" spans="1:10">
      <c r="A133" s="3">
        <v>346</v>
      </c>
      <c r="B133" s="6" t="s">
        <v>898</v>
      </c>
      <c r="C133" s="6" t="s">
        <v>944</v>
      </c>
      <c r="D133" s="6" t="s">
        <v>950</v>
      </c>
      <c r="E133" s="6" t="s">
        <v>951</v>
      </c>
      <c r="F133" s="6" t="s">
        <v>947</v>
      </c>
      <c r="G133" s="6">
        <v>58</v>
      </c>
      <c r="H133" s="6" t="s">
        <v>902</v>
      </c>
      <c r="I133" s="10" t="s">
        <v>47</v>
      </c>
      <c r="J133" s="4">
        <f>COUNTIF(B:B,B133)</f>
        <v>22</v>
      </c>
    </row>
    <row r="134" ht="20" customHeight="1" spans="1:10">
      <c r="A134" s="3">
        <v>347</v>
      </c>
      <c r="B134" s="6" t="s">
        <v>898</v>
      </c>
      <c r="C134" s="6" t="s">
        <v>944</v>
      </c>
      <c r="D134" s="6" t="s">
        <v>952</v>
      </c>
      <c r="E134" s="6" t="s">
        <v>953</v>
      </c>
      <c r="F134" s="6" t="s">
        <v>947</v>
      </c>
      <c r="G134" s="6">
        <v>65</v>
      </c>
      <c r="H134" s="6" t="s">
        <v>902</v>
      </c>
      <c r="I134" s="10" t="s">
        <v>47</v>
      </c>
      <c r="J134" s="4">
        <f>COUNTIF(B:B,B134)</f>
        <v>22</v>
      </c>
    </row>
    <row r="135" ht="20" customHeight="1" spans="1:10">
      <c r="A135" s="3">
        <v>348</v>
      </c>
      <c r="B135" s="6" t="s">
        <v>898</v>
      </c>
      <c r="C135" s="6" t="s">
        <v>79</v>
      </c>
      <c r="D135" s="6" t="s">
        <v>954</v>
      </c>
      <c r="E135" s="6" t="s">
        <v>955</v>
      </c>
      <c r="F135" s="6" t="s">
        <v>947</v>
      </c>
      <c r="G135" s="6">
        <v>38</v>
      </c>
      <c r="H135" s="6" t="s">
        <v>902</v>
      </c>
      <c r="I135" s="10" t="s">
        <v>47</v>
      </c>
      <c r="J135" s="4">
        <f>COUNTIF(B:B,B135)</f>
        <v>22</v>
      </c>
    </row>
    <row r="136" ht="20" customHeight="1" spans="1:10">
      <c r="A136" s="3">
        <v>349</v>
      </c>
      <c r="B136" s="6" t="s">
        <v>898</v>
      </c>
      <c r="C136" s="6" t="s">
        <v>944</v>
      </c>
      <c r="D136" s="6" t="s">
        <v>956</v>
      </c>
      <c r="E136" s="6" t="s">
        <v>957</v>
      </c>
      <c r="F136" s="6" t="s">
        <v>958</v>
      </c>
      <c r="G136" s="6">
        <v>57.2</v>
      </c>
      <c r="H136" s="6" t="s">
        <v>902</v>
      </c>
      <c r="I136" s="10" t="s">
        <v>47</v>
      </c>
      <c r="J136" s="4">
        <f>COUNTIF(B:B,B136)</f>
        <v>22</v>
      </c>
    </row>
    <row r="137" ht="20" customHeight="1" spans="1:10">
      <c r="A137" s="3">
        <v>350</v>
      </c>
      <c r="B137" s="6" t="s">
        <v>898</v>
      </c>
      <c r="C137" s="6" t="s">
        <v>79</v>
      </c>
      <c r="D137" s="6" t="s">
        <v>959</v>
      </c>
      <c r="E137" s="6" t="s">
        <v>960</v>
      </c>
      <c r="F137" s="6" t="s">
        <v>958</v>
      </c>
      <c r="G137" s="6">
        <v>70</v>
      </c>
      <c r="H137" s="6" t="s">
        <v>902</v>
      </c>
      <c r="I137" s="10" t="s">
        <v>47</v>
      </c>
      <c r="J137" s="4">
        <f>COUNTIF(B:B,B137)</f>
        <v>22</v>
      </c>
    </row>
    <row r="138" ht="20" customHeight="1" spans="1:10">
      <c r="A138" s="3">
        <v>351</v>
      </c>
      <c r="B138" s="6" t="s">
        <v>898</v>
      </c>
      <c r="C138" s="6" t="s">
        <v>79</v>
      </c>
      <c r="D138" s="6" t="s">
        <v>961</v>
      </c>
      <c r="E138" s="6" t="s">
        <v>962</v>
      </c>
      <c r="F138" s="6" t="s">
        <v>963</v>
      </c>
      <c r="G138" s="6">
        <v>75</v>
      </c>
      <c r="H138" s="6" t="s">
        <v>902</v>
      </c>
      <c r="I138" s="10" t="s">
        <v>47</v>
      </c>
      <c r="J138" s="4">
        <f>COUNTIF(B:B,B138)</f>
        <v>22</v>
      </c>
    </row>
    <row r="139" ht="20" customHeight="1" spans="1:10">
      <c r="A139" s="3">
        <v>352</v>
      </c>
      <c r="B139" s="6" t="s">
        <v>898</v>
      </c>
      <c r="C139" s="6" t="s">
        <v>79</v>
      </c>
      <c r="D139" s="6" t="s">
        <v>964</v>
      </c>
      <c r="E139" s="6" t="s">
        <v>965</v>
      </c>
      <c r="F139" s="6" t="s">
        <v>963</v>
      </c>
      <c r="G139" s="6">
        <v>55</v>
      </c>
      <c r="H139" s="6" t="s">
        <v>902</v>
      </c>
      <c r="I139" s="10" t="s">
        <v>47</v>
      </c>
      <c r="J139" s="4">
        <f>COUNTIF(B:B,B139)</f>
        <v>22</v>
      </c>
    </row>
    <row r="140" ht="20" customHeight="1" spans="1:10">
      <c r="A140" s="3">
        <v>353</v>
      </c>
      <c r="B140" s="6" t="s">
        <v>898</v>
      </c>
      <c r="C140" s="6" t="s">
        <v>79</v>
      </c>
      <c r="D140" s="6" t="s">
        <v>966</v>
      </c>
      <c r="E140" s="6" t="s">
        <v>967</v>
      </c>
      <c r="F140" s="6" t="s">
        <v>963</v>
      </c>
      <c r="G140" s="6">
        <v>80</v>
      </c>
      <c r="H140" s="6" t="s">
        <v>902</v>
      </c>
      <c r="I140" s="10" t="s">
        <v>47</v>
      </c>
      <c r="J140" s="4">
        <f>COUNTIF(B:B,B140)</f>
        <v>22</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2:K99"/>
  <sheetViews>
    <sheetView workbookViewId="0">
      <selection activeCell="A2" sqref="A2:K98"/>
    </sheetView>
  </sheetViews>
  <sheetFormatPr defaultColWidth="8.89166666666667" defaultRowHeight="13.5"/>
  <sheetData>
    <row r="2" ht="42.75" spans="1:11">
      <c r="A2" s="3">
        <v>9</v>
      </c>
      <c r="B2" s="3" t="s">
        <v>34</v>
      </c>
      <c r="C2" s="3" t="s">
        <v>43</v>
      </c>
      <c r="D2" s="3" t="s">
        <v>44</v>
      </c>
      <c r="E2" s="3" t="s">
        <v>45</v>
      </c>
      <c r="F2" s="3" t="s">
        <v>46</v>
      </c>
      <c r="G2" s="3">
        <v>100</v>
      </c>
      <c r="H2" s="3" t="s">
        <v>38</v>
      </c>
      <c r="I2" s="3" t="s">
        <v>47</v>
      </c>
      <c r="J2" t="s">
        <v>48</v>
      </c>
      <c r="K2">
        <f>COUNTIF(B:B,B2)</f>
        <v>4</v>
      </c>
    </row>
    <row r="3" ht="57" spans="1:11">
      <c r="A3" s="3">
        <v>10</v>
      </c>
      <c r="B3" s="3" t="s">
        <v>34</v>
      </c>
      <c r="C3" s="3" t="s">
        <v>43</v>
      </c>
      <c r="D3" s="3" t="s">
        <v>49</v>
      </c>
      <c r="E3" s="3" t="s">
        <v>50</v>
      </c>
      <c r="F3" s="3" t="s">
        <v>46</v>
      </c>
      <c r="G3" s="3">
        <v>640</v>
      </c>
      <c r="H3" s="3" t="s">
        <v>38</v>
      </c>
      <c r="I3" s="3" t="s">
        <v>51</v>
      </c>
      <c r="J3" t="s">
        <v>48</v>
      </c>
      <c r="K3">
        <f t="shared" ref="K3:K34" si="0">COUNTIF(B:B,B3)</f>
        <v>4</v>
      </c>
    </row>
    <row r="4" ht="42.75" hidden="1" spans="1:11">
      <c r="A4" s="3">
        <v>11</v>
      </c>
      <c r="B4" s="3" t="s">
        <v>34</v>
      </c>
      <c r="C4" s="3" t="s">
        <v>43</v>
      </c>
      <c r="D4" s="3" t="s">
        <v>52</v>
      </c>
      <c r="E4" s="3" t="s">
        <v>53</v>
      </c>
      <c r="F4" s="3" t="s">
        <v>46</v>
      </c>
      <c r="G4" s="3">
        <v>310</v>
      </c>
      <c r="H4" s="3" t="s">
        <v>38</v>
      </c>
      <c r="I4" s="3" t="s">
        <v>54</v>
      </c>
      <c r="J4" t="s">
        <v>48</v>
      </c>
      <c r="K4">
        <f t="shared" si="0"/>
        <v>4</v>
      </c>
    </row>
    <row r="5" ht="57" hidden="1" spans="1:11">
      <c r="A5" s="3">
        <v>14</v>
      </c>
      <c r="B5" s="3" t="s">
        <v>34</v>
      </c>
      <c r="C5" s="3" t="s">
        <v>55</v>
      </c>
      <c r="D5" s="3" t="s">
        <v>64</v>
      </c>
      <c r="E5" s="3" t="s">
        <v>65</v>
      </c>
      <c r="F5" s="3" t="s">
        <v>66</v>
      </c>
      <c r="G5" s="3">
        <v>310</v>
      </c>
      <c r="H5" s="3" t="s">
        <v>38</v>
      </c>
      <c r="I5" s="3" t="s">
        <v>19</v>
      </c>
      <c r="J5" t="s">
        <v>48</v>
      </c>
      <c r="K5">
        <f t="shared" si="0"/>
        <v>4</v>
      </c>
    </row>
    <row r="6" ht="85.5" spans="1:11">
      <c r="A6" s="3">
        <v>20</v>
      </c>
      <c r="B6" s="3" t="s">
        <v>73</v>
      </c>
      <c r="C6" s="3" t="s">
        <v>79</v>
      </c>
      <c r="D6" s="3" t="s">
        <v>83</v>
      </c>
      <c r="E6" s="3" t="s">
        <v>84</v>
      </c>
      <c r="F6" s="3" t="s">
        <v>85</v>
      </c>
      <c r="G6" s="3">
        <v>300</v>
      </c>
      <c r="H6" s="3" t="s">
        <v>76</v>
      </c>
      <c r="I6" s="3" t="s">
        <v>54</v>
      </c>
      <c r="J6" t="s">
        <v>48</v>
      </c>
      <c r="K6">
        <f t="shared" si="0"/>
        <v>3</v>
      </c>
    </row>
    <row r="7" ht="42.75" hidden="1" spans="1:11">
      <c r="A7" s="3">
        <v>22</v>
      </c>
      <c r="B7" s="3" t="s">
        <v>73</v>
      </c>
      <c r="C7" s="3" t="s">
        <v>79</v>
      </c>
      <c r="D7" s="3" t="s">
        <v>89</v>
      </c>
      <c r="E7" s="3" t="s">
        <v>90</v>
      </c>
      <c r="F7" s="3" t="s">
        <v>88</v>
      </c>
      <c r="G7" s="3">
        <v>150</v>
      </c>
      <c r="H7" s="3" t="s">
        <v>76</v>
      </c>
      <c r="I7" s="3" t="s">
        <v>54</v>
      </c>
      <c r="J7" t="s">
        <v>48</v>
      </c>
      <c r="K7">
        <f t="shared" si="0"/>
        <v>3</v>
      </c>
    </row>
    <row r="8" ht="213.75" hidden="1" spans="1:11">
      <c r="A8" s="3">
        <v>23</v>
      </c>
      <c r="B8" s="3" t="s">
        <v>73</v>
      </c>
      <c r="C8" s="3" t="s">
        <v>79</v>
      </c>
      <c r="D8" s="3" t="s">
        <v>91</v>
      </c>
      <c r="E8" s="3" t="s">
        <v>92</v>
      </c>
      <c r="F8" s="3" t="s">
        <v>88</v>
      </c>
      <c r="G8" s="3">
        <v>800</v>
      </c>
      <c r="H8" s="3" t="s">
        <v>76</v>
      </c>
      <c r="I8" s="3" t="s">
        <v>93</v>
      </c>
      <c r="J8" t="s">
        <v>48</v>
      </c>
      <c r="K8">
        <f t="shared" si="0"/>
        <v>3</v>
      </c>
    </row>
    <row r="9" ht="85.5" spans="1:11">
      <c r="A9" s="3">
        <v>35</v>
      </c>
      <c r="B9" s="3" t="s">
        <v>105</v>
      </c>
      <c r="C9" s="3" t="s">
        <v>79</v>
      </c>
      <c r="D9" s="3" t="s">
        <v>122</v>
      </c>
      <c r="E9" s="3" t="s">
        <v>123</v>
      </c>
      <c r="F9" s="3" t="s">
        <v>105</v>
      </c>
      <c r="G9" s="3">
        <v>650</v>
      </c>
      <c r="H9" s="3" t="s">
        <v>109</v>
      </c>
      <c r="I9" s="3" t="s">
        <v>54</v>
      </c>
      <c r="J9" t="s">
        <v>124</v>
      </c>
      <c r="K9">
        <f t="shared" si="0"/>
        <v>8</v>
      </c>
    </row>
    <row r="10" ht="85.5" hidden="1" spans="1:11">
      <c r="A10" s="3">
        <v>36</v>
      </c>
      <c r="B10" s="3" t="s">
        <v>105</v>
      </c>
      <c r="C10" s="3" t="s">
        <v>79</v>
      </c>
      <c r="D10" s="3" t="s">
        <v>125</v>
      </c>
      <c r="E10" s="3" t="s">
        <v>126</v>
      </c>
      <c r="F10" s="3" t="s">
        <v>127</v>
      </c>
      <c r="G10" s="3">
        <v>50</v>
      </c>
      <c r="H10" s="3" t="s">
        <v>109</v>
      </c>
      <c r="I10" s="3" t="s">
        <v>47</v>
      </c>
      <c r="J10" t="s">
        <v>124</v>
      </c>
      <c r="K10">
        <f t="shared" si="0"/>
        <v>8</v>
      </c>
    </row>
    <row r="11" ht="128.25" hidden="1" spans="1:11">
      <c r="A11" s="3">
        <v>37</v>
      </c>
      <c r="B11" s="3" t="s">
        <v>105</v>
      </c>
      <c r="C11" s="3" t="s">
        <v>79</v>
      </c>
      <c r="D11" s="3" t="s">
        <v>128</v>
      </c>
      <c r="E11" s="3" t="s">
        <v>129</v>
      </c>
      <c r="F11" s="3" t="s">
        <v>105</v>
      </c>
      <c r="G11" s="3">
        <v>35</v>
      </c>
      <c r="H11" s="3" t="s">
        <v>109</v>
      </c>
      <c r="I11" s="3" t="s">
        <v>51</v>
      </c>
      <c r="J11" t="s">
        <v>124</v>
      </c>
      <c r="K11">
        <f t="shared" si="0"/>
        <v>8</v>
      </c>
    </row>
    <row r="12" ht="114" hidden="1" spans="1:11">
      <c r="A12" s="3">
        <v>38</v>
      </c>
      <c r="B12" s="3" t="s">
        <v>105</v>
      </c>
      <c r="C12" s="3" t="s">
        <v>79</v>
      </c>
      <c r="D12" s="3" t="s">
        <v>130</v>
      </c>
      <c r="E12" s="3" t="s">
        <v>131</v>
      </c>
      <c r="F12" s="3" t="s">
        <v>105</v>
      </c>
      <c r="G12" s="3">
        <v>35</v>
      </c>
      <c r="H12" s="3" t="s">
        <v>109</v>
      </c>
      <c r="I12" s="3" t="s">
        <v>132</v>
      </c>
      <c r="J12" t="s">
        <v>124</v>
      </c>
      <c r="K12">
        <f t="shared" si="0"/>
        <v>8</v>
      </c>
    </row>
    <row r="13" ht="42.75" hidden="1" spans="1:11">
      <c r="A13" s="3">
        <v>39</v>
      </c>
      <c r="B13" s="3" t="s">
        <v>105</v>
      </c>
      <c r="C13" s="3" t="s">
        <v>79</v>
      </c>
      <c r="D13" s="3" t="s">
        <v>133</v>
      </c>
      <c r="E13" s="3" t="s">
        <v>134</v>
      </c>
      <c r="F13" s="3" t="s">
        <v>135</v>
      </c>
      <c r="G13" s="3">
        <v>200</v>
      </c>
      <c r="H13" s="3" t="s">
        <v>109</v>
      </c>
      <c r="I13" s="3" t="s">
        <v>47</v>
      </c>
      <c r="J13" t="s">
        <v>124</v>
      </c>
      <c r="K13">
        <f t="shared" si="0"/>
        <v>8</v>
      </c>
    </row>
    <row r="14" ht="370.5" hidden="1" spans="1:11">
      <c r="A14" s="3">
        <v>40</v>
      </c>
      <c r="B14" s="3" t="s">
        <v>105</v>
      </c>
      <c r="C14" s="3" t="s">
        <v>67</v>
      </c>
      <c r="D14" s="3" t="s">
        <v>136</v>
      </c>
      <c r="E14" s="3" t="s">
        <v>137</v>
      </c>
      <c r="F14" s="3" t="s">
        <v>138</v>
      </c>
      <c r="G14" s="3">
        <v>100</v>
      </c>
      <c r="H14" s="3" t="s">
        <v>109</v>
      </c>
      <c r="I14" s="3" t="s">
        <v>54</v>
      </c>
      <c r="J14" t="s">
        <v>124</v>
      </c>
      <c r="K14">
        <f t="shared" si="0"/>
        <v>8</v>
      </c>
    </row>
    <row r="15" ht="42.75" hidden="1" spans="1:11">
      <c r="A15" s="3">
        <v>41</v>
      </c>
      <c r="B15" s="3" t="s">
        <v>105</v>
      </c>
      <c r="C15" s="3" t="s">
        <v>67</v>
      </c>
      <c r="D15" s="3" t="s">
        <v>139</v>
      </c>
      <c r="E15" s="3" t="s">
        <v>140</v>
      </c>
      <c r="F15" s="3" t="s">
        <v>141</v>
      </c>
      <c r="G15" s="3">
        <v>100</v>
      </c>
      <c r="H15" s="3" t="s">
        <v>109</v>
      </c>
      <c r="I15" s="3" t="s">
        <v>60</v>
      </c>
      <c r="J15" t="s">
        <v>124</v>
      </c>
      <c r="K15">
        <f t="shared" si="0"/>
        <v>8</v>
      </c>
    </row>
    <row r="16" ht="128.25" hidden="1" spans="1:11">
      <c r="A16" s="3">
        <v>42</v>
      </c>
      <c r="B16" s="3" t="s">
        <v>105</v>
      </c>
      <c r="C16" s="3" t="s">
        <v>142</v>
      </c>
      <c r="D16" s="3" t="s">
        <v>143</v>
      </c>
      <c r="E16" s="3" t="s">
        <v>108</v>
      </c>
      <c r="F16" s="3" t="s">
        <v>105</v>
      </c>
      <c r="G16" s="3">
        <v>130</v>
      </c>
      <c r="H16" s="3" t="s">
        <v>109</v>
      </c>
      <c r="I16" s="3" t="s">
        <v>19</v>
      </c>
      <c r="J16" t="s">
        <v>124</v>
      </c>
      <c r="K16">
        <f t="shared" si="0"/>
        <v>8</v>
      </c>
    </row>
    <row r="17" ht="57" spans="1:11">
      <c r="A17" s="3">
        <v>45</v>
      </c>
      <c r="B17" s="3" t="s">
        <v>145</v>
      </c>
      <c r="C17" s="3" t="s">
        <v>79</v>
      </c>
      <c r="D17" s="3" t="s">
        <v>149</v>
      </c>
      <c r="E17" s="3" t="s">
        <v>150</v>
      </c>
      <c r="F17" s="3" t="s">
        <v>151</v>
      </c>
      <c r="G17" s="3">
        <v>90</v>
      </c>
      <c r="H17" s="3" t="s">
        <v>147</v>
      </c>
      <c r="I17" s="12" t="s">
        <v>47</v>
      </c>
      <c r="J17" t="s">
        <v>48</v>
      </c>
      <c r="K17">
        <f t="shared" si="0"/>
        <v>11</v>
      </c>
    </row>
    <row r="18" ht="57" hidden="1" spans="1:11">
      <c r="A18" s="3">
        <v>46</v>
      </c>
      <c r="B18" s="3" t="s">
        <v>145</v>
      </c>
      <c r="C18" s="3" t="s">
        <v>79</v>
      </c>
      <c r="D18" s="3" t="s">
        <v>152</v>
      </c>
      <c r="E18" s="3" t="s">
        <v>153</v>
      </c>
      <c r="F18" s="3" t="s">
        <v>154</v>
      </c>
      <c r="G18" s="3">
        <v>250</v>
      </c>
      <c r="H18" s="3" t="s">
        <v>147</v>
      </c>
      <c r="I18" s="12" t="s">
        <v>47</v>
      </c>
      <c r="J18" t="s">
        <v>48</v>
      </c>
      <c r="K18">
        <f t="shared" si="0"/>
        <v>11</v>
      </c>
    </row>
    <row r="19" ht="42.75" hidden="1" spans="1:11">
      <c r="A19" s="3">
        <v>47</v>
      </c>
      <c r="B19" s="3" t="s">
        <v>145</v>
      </c>
      <c r="C19" s="3" t="s">
        <v>79</v>
      </c>
      <c r="D19" s="3" t="s">
        <v>155</v>
      </c>
      <c r="E19" s="3" t="s">
        <v>156</v>
      </c>
      <c r="F19" s="3" t="s">
        <v>157</v>
      </c>
      <c r="G19" s="3">
        <v>84</v>
      </c>
      <c r="H19" s="3" t="s">
        <v>147</v>
      </c>
      <c r="I19" s="12" t="s">
        <v>51</v>
      </c>
      <c r="J19" t="s">
        <v>48</v>
      </c>
      <c r="K19">
        <f t="shared" si="0"/>
        <v>11</v>
      </c>
    </row>
    <row r="20" ht="42.75" hidden="1" spans="1:11">
      <c r="A20" s="3">
        <v>48</v>
      </c>
      <c r="B20" s="3" t="s">
        <v>145</v>
      </c>
      <c r="C20" s="3" t="s">
        <v>79</v>
      </c>
      <c r="D20" s="3" t="s">
        <v>158</v>
      </c>
      <c r="E20" s="3" t="s">
        <v>159</v>
      </c>
      <c r="F20" s="3" t="s">
        <v>157</v>
      </c>
      <c r="G20" s="3">
        <v>30</v>
      </c>
      <c r="H20" s="3" t="s">
        <v>147</v>
      </c>
      <c r="I20" s="12" t="s">
        <v>54</v>
      </c>
      <c r="J20" t="s">
        <v>48</v>
      </c>
      <c r="K20">
        <f t="shared" si="0"/>
        <v>11</v>
      </c>
    </row>
    <row r="21" ht="42.75" hidden="1" spans="1:11">
      <c r="A21" s="3">
        <v>49</v>
      </c>
      <c r="B21" s="3" t="s">
        <v>145</v>
      </c>
      <c r="C21" s="3" t="s">
        <v>79</v>
      </c>
      <c r="D21" s="3" t="s">
        <v>160</v>
      </c>
      <c r="E21" s="3" t="s">
        <v>161</v>
      </c>
      <c r="F21" s="3" t="s">
        <v>157</v>
      </c>
      <c r="G21" s="3">
        <v>200</v>
      </c>
      <c r="H21" s="3" t="s">
        <v>147</v>
      </c>
      <c r="I21" s="12" t="s">
        <v>54</v>
      </c>
      <c r="J21" t="s">
        <v>48</v>
      </c>
      <c r="K21">
        <f t="shared" si="0"/>
        <v>11</v>
      </c>
    </row>
    <row r="22" ht="71.25" hidden="1" spans="1:11">
      <c r="A22" s="3">
        <v>50</v>
      </c>
      <c r="B22" s="3" t="s">
        <v>145</v>
      </c>
      <c r="C22" s="3" t="s">
        <v>79</v>
      </c>
      <c r="D22" s="3" t="s">
        <v>162</v>
      </c>
      <c r="E22" s="3" t="s">
        <v>163</v>
      </c>
      <c r="F22" s="3" t="s">
        <v>164</v>
      </c>
      <c r="G22" s="3">
        <v>54</v>
      </c>
      <c r="H22" s="3" t="s">
        <v>147</v>
      </c>
      <c r="I22" s="12" t="s">
        <v>54</v>
      </c>
      <c r="J22" t="s">
        <v>48</v>
      </c>
      <c r="K22">
        <f t="shared" si="0"/>
        <v>11</v>
      </c>
    </row>
    <row r="23" ht="128.25" hidden="1" spans="1:11">
      <c r="A23" s="3">
        <v>51</v>
      </c>
      <c r="B23" s="3" t="s">
        <v>145</v>
      </c>
      <c r="C23" s="3" t="s">
        <v>79</v>
      </c>
      <c r="D23" s="3" t="s">
        <v>165</v>
      </c>
      <c r="E23" s="3" t="s">
        <v>166</v>
      </c>
      <c r="F23" s="3" t="s">
        <v>157</v>
      </c>
      <c r="G23" s="3">
        <v>159.6</v>
      </c>
      <c r="H23" s="3" t="s">
        <v>147</v>
      </c>
      <c r="I23" s="12" t="s">
        <v>54</v>
      </c>
      <c r="J23" t="s">
        <v>48</v>
      </c>
      <c r="K23">
        <f t="shared" si="0"/>
        <v>11</v>
      </c>
    </row>
    <row r="24" ht="85.5" hidden="1" spans="1:11">
      <c r="A24" s="3">
        <v>52</v>
      </c>
      <c r="B24" s="3" t="s">
        <v>145</v>
      </c>
      <c r="C24" s="3" t="s">
        <v>79</v>
      </c>
      <c r="D24" s="3" t="s">
        <v>167</v>
      </c>
      <c r="E24" s="3" t="s">
        <v>168</v>
      </c>
      <c r="F24" s="3" t="s">
        <v>169</v>
      </c>
      <c r="G24" s="3">
        <v>67.2</v>
      </c>
      <c r="H24" s="7" t="s">
        <v>147</v>
      </c>
      <c r="I24" s="12" t="s">
        <v>54</v>
      </c>
      <c r="J24" t="s">
        <v>48</v>
      </c>
      <c r="K24">
        <f t="shared" si="0"/>
        <v>11</v>
      </c>
    </row>
    <row r="25" ht="57" hidden="1" spans="1:11">
      <c r="A25" s="3">
        <v>53</v>
      </c>
      <c r="B25" s="3" t="s">
        <v>145</v>
      </c>
      <c r="C25" s="3" t="s">
        <v>67</v>
      </c>
      <c r="D25" s="3" t="s">
        <v>170</v>
      </c>
      <c r="E25" s="3" t="s">
        <v>171</v>
      </c>
      <c r="F25" s="3" t="s">
        <v>172</v>
      </c>
      <c r="G25" s="3">
        <v>50</v>
      </c>
      <c r="H25" s="7" t="s">
        <v>147</v>
      </c>
      <c r="I25" s="12" t="s">
        <v>54</v>
      </c>
      <c r="J25" t="s">
        <v>48</v>
      </c>
      <c r="K25">
        <f t="shared" si="0"/>
        <v>11</v>
      </c>
    </row>
    <row r="26" ht="71.25" hidden="1" spans="1:11">
      <c r="A26" s="3">
        <v>54</v>
      </c>
      <c r="B26" s="3" t="s">
        <v>145</v>
      </c>
      <c r="C26" s="3" t="s">
        <v>67</v>
      </c>
      <c r="D26" s="3" t="s">
        <v>173</v>
      </c>
      <c r="E26" s="3" t="s">
        <v>174</v>
      </c>
      <c r="F26" s="3" t="s">
        <v>172</v>
      </c>
      <c r="G26" s="3">
        <v>347.2</v>
      </c>
      <c r="H26" s="7" t="s">
        <v>147</v>
      </c>
      <c r="I26" s="12" t="s">
        <v>60</v>
      </c>
      <c r="J26" t="s">
        <v>48</v>
      </c>
      <c r="K26">
        <f t="shared" si="0"/>
        <v>11</v>
      </c>
    </row>
    <row r="27" ht="71.25" hidden="1" spans="1:11">
      <c r="A27" s="3">
        <v>56</v>
      </c>
      <c r="B27" s="3" t="s">
        <v>145</v>
      </c>
      <c r="C27" s="3" t="s">
        <v>79</v>
      </c>
      <c r="D27" s="3" t="s">
        <v>178</v>
      </c>
      <c r="E27" s="3" t="s">
        <v>179</v>
      </c>
      <c r="F27" s="3" t="s">
        <v>180</v>
      </c>
      <c r="G27" s="8">
        <v>109.6</v>
      </c>
      <c r="H27" s="7" t="s">
        <v>147</v>
      </c>
      <c r="I27" s="12" t="s">
        <v>47</v>
      </c>
      <c r="J27" t="s">
        <v>48</v>
      </c>
      <c r="K27">
        <f t="shared" si="0"/>
        <v>11</v>
      </c>
    </row>
    <row r="28" ht="57" spans="1:11">
      <c r="A28" s="3">
        <v>66</v>
      </c>
      <c r="B28" s="3" t="s">
        <v>207</v>
      </c>
      <c r="C28" s="3" t="s">
        <v>35</v>
      </c>
      <c r="D28" s="3" t="s">
        <v>208</v>
      </c>
      <c r="E28" s="3" t="s">
        <v>209</v>
      </c>
      <c r="F28" s="3" t="s">
        <v>207</v>
      </c>
      <c r="G28" s="3">
        <v>60</v>
      </c>
      <c r="H28" s="3" t="s">
        <v>210</v>
      </c>
      <c r="I28" s="3" t="s">
        <v>39</v>
      </c>
      <c r="J28" t="s">
        <v>48</v>
      </c>
      <c r="K28">
        <f t="shared" si="0"/>
        <v>10</v>
      </c>
    </row>
    <row r="29" ht="42.75" hidden="1" spans="1:11">
      <c r="A29" s="3">
        <v>67</v>
      </c>
      <c r="B29" s="3" t="s">
        <v>207</v>
      </c>
      <c r="C29" s="3" t="s">
        <v>27</v>
      </c>
      <c r="D29" s="3" t="s">
        <v>211</v>
      </c>
      <c r="E29" s="3" t="s">
        <v>212</v>
      </c>
      <c r="F29" s="3" t="s">
        <v>207</v>
      </c>
      <c r="G29" s="3">
        <v>20</v>
      </c>
      <c r="H29" s="3" t="s">
        <v>210</v>
      </c>
      <c r="I29" s="3" t="s">
        <v>27</v>
      </c>
      <c r="J29" t="s">
        <v>48</v>
      </c>
      <c r="K29">
        <f t="shared" si="0"/>
        <v>10</v>
      </c>
    </row>
    <row r="30" ht="85.5" hidden="1" spans="1:11">
      <c r="A30" s="3">
        <v>72</v>
      </c>
      <c r="B30" s="3" t="s">
        <v>207</v>
      </c>
      <c r="C30" s="3" t="s">
        <v>79</v>
      </c>
      <c r="D30" s="3" t="s">
        <v>227</v>
      </c>
      <c r="E30" s="3" t="s">
        <v>228</v>
      </c>
      <c r="F30" s="3" t="s">
        <v>229</v>
      </c>
      <c r="G30" s="3">
        <v>250</v>
      </c>
      <c r="H30" s="3" t="s">
        <v>210</v>
      </c>
      <c r="I30" s="3" t="s">
        <v>47</v>
      </c>
      <c r="J30" t="s">
        <v>48</v>
      </c>
      <c r="K30">
        <f t="shared" si="0"/>
        <v>10</v>
      </c>
    </row>
    <row r="31" ht="71.25" hidden="1" spans="1:11">
      <c r="A31" s="3">
        <v>74</v>
      </c>
      <c r="B31" s="3" t="s">
        <v>207</v>
      </c>
      <c r="C31" s="3" t="s">
        <v>79</v>
      </c>
      <c r="D31" s="3" t="s">
        <v>234</v>
      </c>
      <c r="E31" s="3" t="s">
        <v>235</v>
      </c>
      <c r="F31" s="3" t="s">
        <v>236</v>
      </c>
      <c r="G31" s="3">
        <v>25</v>
      </c>
      <c r="H31" s="3" t="s">
        <v>233</v>
      </c>
      <c r="I31" s="3" t="s">
        <v>54</v>
      </c>
      <c r="J31" t="s">
        <v>48</v>
      </c>
      <c r="K31">
        <f t="shared" si="0"/>
        <v>10</v>
      </c>
    </row>
    <row r="32" ht="57" hidden="1" spans="1:11">
      <c r="A32" s="3">
        <v>75</v>
      </c>
      <c r="B32" s="3" t="s">
        <v>207</v>
      </c>
      <c r="C32" s="3" t="s">
        <v>79</v>
      </c>
      <c r="D32" s="3" t="s">
        <v>237</v>
      </c>
      <c r="E32" s="3" t="s">
        <v>238</v>
      </c>
      <c r="F32" s="3" t="s">
        <v>232</v>
      </c>
      <c r="G32" s="3">
        <v>80</v>
      </c>
      <c r="H32" s="3" t="s">
        <v>233</v>
      </c>
      <c r="I32" s="3" t="s">
        <v>54</v>
      </c>
      <c r="J32" t="s">
        <v>48</v>
      </c>
      <c r="K32">
        <f t="shared" si="0"/>
        <v>10</v>
      </c>
    </row>
    <row r="33" ht="85.5" hidden="1" spans="1:11">
      <c r="A33" s="3">
        <v>79</v>
      </c>
      <c r="B33" s="3" t="s">
        <v>207</v>
      </c>
      <c r="C33" s="3" t="s">
        <v>79</v>
      </c>
      <c r="D33" s="3" t="s">
        <v>246</v>
      </c>
      <c r="E33" s="3" t="s">
        <v>247</v>
      </c>
      <c r="F33" s="3" t="s">
        <v>248</v>
      </c>
      <c r="G33" s="3">
        <v>80</v>
      </c>
      <c r="H33" s="3" t="s">
        <v>233</v>
      </c>
      <c r="I33" s="3" t="s">
        <v>54</v>
      </c>
      <c r="J33" t="s">
        <v>48</v>
      </c>
      <c r="K33">
        <f t="shared" si="0"/>
        <v>10</v>
      </c>
    </row>
    <row r="34" ht="71.25" hidden="1" spans="1:11">
      <c r="A34" s="3">
        <v>85</v>
      </c>
      <c r="B34" s="3" t="s">
        <v>207</v>
      </c>
      <c r="C34" s="3" t="s">
        <v>79</v>
      </c>
      <c r="D34" s="3" t="s">
        <v>260</v>
      </c>
      <c r="E34" s="9" t="s">
        <v>261</v>
      </c>
      <c r="F34" s="3" t="s">
        <v>245</v>
      </c>
      <c r="G34" s="3">
        <v>180</v>
      </c>
      <c r="H34" s="3" t="s">
        <v>233</v>
      </c>
      <c r="I34" s="3" t="s">
        <v>54</v>
      </c>
      <c r="J34" t="s">
        <v>48</v>
      </c>
      <c r="K34">
        <f t="shared" si="0"/>
        <v>10</v>
      </c>
    </row>
    <row r="35" ht="71.25" hidden="1" spans="1:11">
      <c r="A35" s="3">
        <v>87</v>
      </c>
      <c r="B35" s="3" t="s">
        <v>207</v>
      </c>
      <c r="C35" s="3" t="s">
        <v>79</v>
      </c>
      <c r="D35" s="3" t="s">
        <v>264</v>
      </c>
      <c r="E35" s="9" t="s">
        <v>261</v>
      </c>
      <c r="F35" s="3" t="s">
        <v>265</v>
      </c>
      <c r="G35" s="3">
        <v>18</v>
      </c>
      <c r="H35" s="3" t="s">
        <v>233</v>
      </c>
      <c r="I35" s="3" t="s">
        <v>60</v>
      </c>
      <c r="J35" t="s">
        <v>124</v>
      </c>
      <c r="K35">
        <f t="shared" ref="K35:K66" si="1">COUNTIF(B:B,B35)</f>
        <v>10</v>
      </c>
    </row>
    <row r="36" ht="71.25" hidden="1" spans="1:11">
      <c r="A36" s="3">
        <v>88</v>
      </c>
      <c r="B36" s="3" t="s">
        <v>207</v>
      </c>
      <c r="C36" s="3" t="s">
        <v>79</v>
      </c>
      <c r="D36" s="3" t="s">
        <v>266</v>
      </c>
      <c r="E36" s="9" t="s">
        <v>267</v>
      </c>
      <c r="F36" s="3" t="s">
        <v>248</v>
      </c>
      <c r="G36" s="3">
        <v>25</v>
      </c>
      <c r="H36" s="3" t="s">
        <v>233</v>
      </c>
      <c r="I36" s="3" t="s">
        <v>54</v>
      </c>
      <c r="J36" t="s">
        <v>48</v>
      </c>
      <c r="K36">
        <f t="shared" si="1"/>
        <v>10</v>
      </c>
    </row>
    <row r="37" ht="57" hidden="1" spans="1:11">
      <c r="A37" s="3">
        <v>90</v>
      </c>
      <c r="B37" s="3" t="s">
        <v>207</v>
      </c>
      <c r="C37" s="3" t="s">
        <v>79</v>
      </c>
      <c r="D37" s="3" t="s">
        <v>270</v>
      </c>
      <c r="E37" s="9" t="s">
        <v>271</v>
      </c>
      <c r="F37" s="3" t="s">
        <v>207</v>
      </c>
      <c r="G37" s="3">
        <v>90</v>
      </c>
      <c r="H37" s="3" t="s">
        <v>233</v>
      </c>
      <c r="I37" s="3" t="s">
        <v>54</v>
      </c>
      <c r="J37" t="s">
        <v>48</v>
      </c>
      <c r="K37">
        <f t="shared" si="1"/>
        <v>10</v>
      </c>
    </row>
    <row r="38" ht="57" spans="1:11">
      <c r="A38" s="3">
        <v>97</v>
      </c>
      <c r="B38" s="3" t="s">
        <v>277</v>
      </c>
      <c r="C38" s="3" t="s">
        <v>79</v>
      </c>
      <c r="D38" s="3" t="s">
        <v>288</v>
      </c>
      <c r="E38" s="3" t="s">
        <v>289</v>
      </c>
      <c r="F38" s="3" t="s">
        <v>290</v>
      </c>
      <c r="G38" s="3">
        <v>200</v>
      </c>
      <c r="H38" s="3" t="s">
        <v>279</v>
      </c>
      <c r="I38" s="3" t="s">
        <v>54</v>
      </c>
      <c r="J38" t="s">
        <v>48</v>
      </c>
      <c r="K38">
        <f t="shared" si="1"/>
        <v>4</v>
      </c>
    </row>
    <row r="39" ht="99.75" hidden="1" spans="1:11">
      <c r="A39" s="3">
        <v>98</v>
      </c>
      <c r="B39" s="3" t="s">
        <v>277</v>
      </c>
      <c r="C39" s="3" t="s">
        <v>79</v>
      </c>
      <c r="D39" s="3" t="s">
        <v>291</v>
      </c>
      <c r="E39" s="3" t="s">
        <v>292</v>
      </c>
      <c r="F39" s="3" t="s">
        <v>293</v>
      </c>
      <c r="G39" s="3">
        <v>250</v>
      </c>
      <c r="H39" s="3" t="s">
        <v>279</v>
      </c>
      <c r="I39" s="3" t="s">
        <v>54</v>
      </c>
      <c r="J39" t="s">
        <v>48</v>
      </c>
      <c r="K39">
        <f t="shared" si="1"/>
        <v>4</v>
      </c>
    </row>
    <row r="40" ht="99.75" hidden="1" spans="1:11">
      <c r="A40" s="3">
        <v>99</v>
      </c>
      <c r="B40" s="3" t="s">
        <v>277</v>
      </c>
      <c r="C40" s="3" t="s">
        <v>79</v>
      </c>
      <c r="D40" s="3" t="s">
        <v>294</v>
      </c>
      <c r="E40" s="3" t="s">
        <v>295</v>
      </c>
      <c r="F40" s="3" t="s">
        <v>296</v>
      </c>
      <c r="G40" s="3">
        <v>560</v>
      </c>
      <c r="H40" s="3" t="s">
        <v>279</v>
      </c>
      <c r="I40" s="3" t="s">
        <v>54</v>
      </c>
      <c r="J40" t="s">
        <v>48</v>
      </c>
      <c r="K40">
        <f t="shared" si="1"/>
        <v>4</v>
      </c>
    </row>
    <row r="41" ht="99.75" hidden="1" spans="1:11">
      <c r="A41" s="3">
        <v>102</v>
      </c>
      <c r="B41" s="3" t="s">
        <v>277</v>
      </c>
      <c r="C41" s="3" t="s">
        <v>67</v>
      </c>
      <c r="D41" s="3" t="s">
        <v>304</v>
      </c>
      <c r="E41" s="3" t="s">
        <v>305</v>
      </c>
      <c r="F41" s="3" t="s">
        <v>306</v>
      </c>
      <c r="G41" s="3">
        <v>150</v>
      </c>
      <c r="H41" s="3" t="s">
        <v>307</v>
      </c>
      <c r="I41" s="3" t="s">
        <v>60</v>
      </c>
      <c r="J41" t="s">
        <v>48</v>
      </c>
      <c r="K41">
        <f t="shared" si="1"/>
        <v>4</v>
      </c>
    </row>
    <row r="42" ht="156.75" spans="1:11">
      <c r="A42" s="3">
        <v>107</v>
      </c>
      <c r="B42" s="3" t="s">
        <v>324</v>
      </c>
      <c r="C42" s="3" t="s">
        <v>106</v>
      </c>
      <c r="D42" s="3" t="s">
        <v>325</v>
      </c>
      <c r="E42" s="7" t="s">
        <v>326</v>
      </c>
      <c r="F42" s="3" t="s">
        <v>324</v>
      </c>
      <c r="G42" s="3">
        <v>50</v>
      </c>
      <c r="H42" s="3" t="s">
        <v>327</v>
      </c>
      <c r="I42" s="12" t="s">
        <v>39</v>
      </c>
      <c r="J42" t="s">
        <v>328</v>
      </c>
      <c r="K42">
        <f t="shared" si="1"/>
        <v>5</v>
      </c>
    </row>
    <row r="43" ht="156.75" hidden="1" spans="1:11">
      <c r="A43" s="3">
        <v>108</v>
      </c>
      <c r="B43" s="3" t="s">
        <v>324</v>
      </c>
      <c r="C43" s="3" t="s">
        <v>27</v>
      </c>
      <c r="D43" s="3" t="s">
        <v>329</v>
      </c>
      <c r="E43" s="7" t="s">
        <v>330</v>
      </c>
      <c r="F43" s="3" t="s">
        <v>324</v>
      </c>
      <c r="G43" s="3">
        <v>20</v>
      </c>
      <c r="H43" s="3" t="s">
        <v>327</v>
      </c>
      <c r="I43" s="12" t="s">
        <v>27</v>
      </c>
      <c r="J43" t="s">
        <v>48</v>
      </c>
      <c r="K43">
        <f t="shared" si="1"/>
        <v>5</v>
      </c>
    </row>
    <row r="44" ht="409.5" hidden="1" spans="1:11">
      <c r="A44" s="3">
        <v>109</v>
      </c>
      <c r="B44" s="3" t="s">
        <v>324</v>
      </c>
      <c r="C44" s="3" t="s">
        <v>79</v>
      </c>
      <c r="D44" s="3" t="s">
        <v>331</v>
      </c>
      <c r="E44" s="7" t="s">
        <v>332</v>
      </c>
      <c r="F44" s="3" t="s">
        <v>324</v>
      </c>
      <c r="G44" s="3">
        <v>290</v>
      </c>
      <c r="H44" s="3" t="s">
        <v>327</v>
      </c>
      <c r="I44" s="12" t="s">
        <v>51</v>
      </c>
      <c r="J44" t="s">
        <v>48</v>
      </c>
      <c r="K44">
        <f t="shared" si="1"/>
        <v>5</v>
      </c>
    </row>
    <row r="45" ht="242.25" hidden="1" spans="1:11">
      <c r="A45" s="3">
        <v>110</v>
      </c>
      <c r="B45" s="3" t="s">
        <v>324</v>
      </c>
      <c r="C45" s="3" t="s">
        <v>79</v>
      </c>
      <c r="D45" s="3" t="s">
        <v>333</v>
      </c>
      <c r="E45" s="7" t="s">
        <v>334</v>
      </c>
      <c r="F45" s="3" t="s">
        <v>324</v>
      </c>
      <c r="G45" s="3">
        <v>390</v>
      </c>
      <c r="H45" s="3" t="s">
        <v>327</v>
      </c>
      <c r="I45" s="12" t="s">
        <v>93</v>
      </c>
      <c r="J45" t="s">
        <v>48</v>
      </c>
      <c r="K45">
        <f t="shared" si="1"/>
        <v>5</v>
      </c>
    </row>
    <row r="46" ht="199.5" hidden="1" spans="1:11">
      <c r="A46" s="3">
        <v>111</v>
      </c>
      <c r="B46" s="3" t="s">
        <v>324</v>
      </c>
      <c r="C46" s="3" t="s">
        <v>79</v>
      </c>
      <c r="D46" s="3" t="s">
        <v>335</v>
      </c>
      <c r="E46" s="7" t="s">
        <v>336</v>
      </c>
      <c r="F46" s="3" t="s">
        <v>324</v>
      </c>
      <c r="G46" s="3">
        <v>100</v>
      </c>
      <c r="H46" s="3" t="s">
        <v>327</v>
      </c>
      <c r="I46" s="12" t="s">
        <v>54</v>
      </c>
      <c r="J46" t="s">
        <v>48</v>
      </c>
      <c r="K46">
        <f t="shared" si="1"/>
        <v>5</v>
      </c>
    </row>
    <row r="47" ht="156.75" spans="1:11">
      <c r="A47" s="3">
        <v>135</v>
      </c>
      <c r="B47" s="3" t="s">
        <v>390</v>
      </c>
      <c r="C47" s="3" t="s">
        <v>395</v>
      </c>
      <c r="D47" s="3" t="s">
        <v>399</v>
      </c>
      <c r="E47" s="3" t="s">
        <v>400</v>
      </c>
      <c r="F47" s="3" t="s">
        <v>390</v>
      </c>
      <c r="G47" s="3">
        <v>250</v>
      </c>
      <c r="H47" s="3" t="s">
        <v>390</v>
      </c>
      <c r="I47" s="12" t="s">
        <v>54</v>
      </c>
      <c r="J47" t="s">
        <v>48</v>
      </c>
      <c r="K47">
        <f t="shared" si="1"/>
        <v>9</v>
      </c>
    </row>
    <row r="48" ht="142.5" hidden="1" spans="1:11">
      <c r="A48" s="3">
        <v>136</v>
      </c>
      <c r="B48" s="3" t="s">
        <v>390</v>
      </c>
      <c r="C48" s="3" t="s">
        <v>395</v>
      </c>
      <c r="D48" s="3" t="s">
        <v>401</v>
      </c>
      <c r="E48" s="3" t="s">
        <v>402</v>
      </c>
      <c r="F48" s="3" t="s">
        <v>390</v>
      </c>
      <c r="G48" s="3">
        <v>200</v>
      </c>
      <c r="H48" s="3" t="s">
        <v>390</v>
      </c>
      <c r="I48" s="12" t="s">
        <v>54</v>
      </c>
      <c r="J48" t="s">
        <v>48</v>
      </c>
      <c r="K48">
        <f t="shared" si="1"/>
        <v>9</v>
      </c>
    </row>
    <row r="49" ht="85.5" hidden="1" spans="1:11">
      <c r="A49" s="3">
        <v>137</v>
      </c>
      <c r="B49" s="3" t="s">
        <v>390</v>
      </c>
      <c r="C49" s="3" t="s">
        <v>395</v>
      </c>
      <c r="D49" s="3" t="s">
        <v>403</v>
      </c>
      <c r="E49" s="3" t="s">
        <v>404</v>
      </c>
      <c r="F49" s="3" t="s">
        <v>390</v>
      </c>
      <c r="G49" s="3">
        <v>20</v>
      </c>
      <c r="H49" s="3" t="s">
        <v>390</v>
      </c>
      <c r="I49" s="12" t="s">
        <v>54</v>
      </c>
      <c r="J49" t="s">
        <v>328</v>
      </c>
      <c r="K49">
        <f t="shared" si="1"/>
        <v>9</v>
      </c>
    </row>
    <row r="50" ht="85.5" hidden="1" spans="1:11">
      <c r="A50" s="3">
        <v>138</v>
      </c>
      <c r="B50" s="3" t="s">
        <v>390</v>
      </c>
      <c r="C50" s="3" t="s">
        <v>395</v>
      </c>
      <c r="D50" s="3" t="s">
        <v>405</v>
      </c>
      <c r="E50" s="3" t="s">
        <v>108</v>
      </c>
      <c r="F50" s="3" t="s">
        <v>390</v>
      </c>
      <c r="G50" s="3">
        <v>200</v>
      </c>
      <c r="H50" s="3" t="s">
        <v>390</v>
      </c>
      <c r="I50" s="12" t="s">
        <v>54</v>
      </c>
      <c r="J50" t="s">
        <v>48</v>
      </c>
      <c r="K50">
        <f t="shared" si="1"/>
        <v>9</v>
      </c>
    </row>
    <row r="51" ht="85.5" hidden="1" spans="1:11">
      <c r="A51" s="3">
        <v>145</v>
      </c>
      <c r="B51" s="3" t="s">
        <v>390</v>
      </c>
      <c r="C51" s="3" t="s">
        <v>395</v>
      </c>
      <c r="D51" s="3" t="s">
        <v>416</v>
      </c>
      <c r="E51" s="3" t="s">
        <v>417</v>
      </c>
      <c r="F51" s="3" t="s">
        <v>418</v>
      </c>
      <c r="G51" s="3">
        <v>15</v>
      </c>
      <c r="H51" s="3" t="s">
        <v>418</v>
      </c>
      <c r="I51" s="12" t="s">
        <v>54</v>
      </c>
      <c r="J51" t="s">
        <v>48</v>
      </c>
      <c r="K51">
        <f t="shared" si="1"/>
        <v>9</v>
      </c>
    </row>
    <row r="52" ht="85.5" hidden="1" spans="1:11">
      <c r="A52" s="3">
        <v>146</v>
      </c>
      <c r="B52" s="3" t="s">
        <v>390</v>
      </c>
      <c r="C52" s="3" t="s">
        <v>395</v>
      </c>
      <c r="D52" s="3" t="s">
        <v>419</v>
      </c>
      <c r="E52" s="3" t="s">
        <v>420</v>
      </c>
      <c r="F52" s="3" t="s">
        <v>421</v>
      </c>
      <c r="G52" s="3">
        <v>200</v>
      </c>
      <c r="H52" s="3" t="s">
        <v>421</v>
      </c>
      <c r="I52" s="12" t="s">
        <v>47</v>
      </c>
      <c r="J52" t="s">
        <v>48</v>
      </c>
      <c r="K52">
        <f t="shared" si="1"/>
        <v>9</v>
      </c>
    </row>
    <row r="53" ht="85.5" hidden="1" spans="1:11">
      <c r="A53" s="3">
        <v>148</v>
      </c>
      <c r="B53" s="3" t="s">
        <v>390</v>
      </c>
      <c r="C53" s="3" t="s">
        <v>395</v>
      </c>
      <c r="D53" s="3" t="s">
        <v>424</v>
      </c>
      <c r="E53" s="3" t="s">
        <v>108</v>
      </c>
      <c r="F53" s="3" t="s">
        <v>425</v>
      </c>
      <c r="G53" s="3">
        <v>120</v>
      </c>
      <c r="H53" s="3" t="s">
        <v>425</v>
      </c>
      <c r="I53" s="12" t="s">
        <v>47</v>
      </c>
      <c r="J53" t="s">
        <v>48</v>
      </c>
      <c r="K53">
        <f t="shared" si="1"/>
        <v>9</v>
      </c>
    </row>
    <row r="54" ht="42.75" hidden="1" spans="1:11">
      <c r="A54" s="3">
        <v>149</v>
      </c>
      <c r="B54" s="3" t="s">
        <v>390</v>
      </c>
      <c r="C54" s="3" t="s">
        <v>395</v>
      </c>
      <c r="D54" s="3" t="s">
        <v>426</v>
      </c>
      <c r="E54" s="3" t="s">
        <v>108</v>
      </c>
      <c r="F54" s="3" t="s">
        <v>390</v>
      </c>
      <c r="G54" s="3">
        <v>200</v>
      </c>
      <c r="H54" s="3" t="s">
        <v>390</v>
      </c>
      <c r="I54" s="12" t="s">
        <v>51</v>
      </c>
      <c r="J54" t="s">
        <v>48</v>
      </c>
      <c r="K54">
        <f t="shared" si="1"/>
        <v>9</v>
      </c>
    </row>
    <row r="55" ht="85.5" hidden="1" spans="1:11">
      <c r="A55" s="3">
        <v>153</v>
      </c>
      <c r="B55" s="3" t="s">
        <v>390</v>
      </c>
      <c r="C55" s="3" t="s">
        <v>12</v>
      </c>
      <c r="D55" s="3" t="s">
        <v>433</v>
      </c>
      <c r="E55" s="3" t="s">
        <v>434</v>
      </c>
      <c r="F55" s="3" t="s">
        <v>418</v>
      </c>
      <c r="G55" s="3">
        <v>15</v>
      </c>
      <c r="H55" s="3" t="s">
        <v>418</v>
      </c>
      <c r="I55" s="12" t="s">
        <v>54</v>
      </c>
      <c r="J55" t="s">
        <v>48</v>
      </c>
      <c r="K55">
        <f t="shared" si="1"/>
        <v>9</v>
      </c>
    </row>
    <row r="56" ht="356.25" spans="1:11">
      <c r="A56" s="3">
        <v>172</v>
      </c>
      <c r="B56" s="3" t="s">
        <v>456</v>
      </c>
      <c r="C56" s="3" t="s">
        <v>79</v>
      </c>
      <c r="D56" s="3" t="s">
        <v>483</v>
      </c>
      <c r="E56" s="3" t="s">
        <v>484</v>
      </c>
      <c r="F56" s="3" t="s">
        <v>456</v>
      </c>
      <c r="G56" s="6">
        <v>1500</v>
      </c>
      <c r="H56" s="3" t="s">
        <v>456</v>
      </c>
      <c r="I56" s="12" t="s">
        <v>54</v>
      </c>
      <c r="J56" t="s">
        <v>48</v>
      </c>
      <c r="K56">
        <f t="shared" si="1"/>
        <v>1</v>
      </c>
    </row>
    <row r="57" ht="99.75" spans="1:11">
      <c r="A57" s="3">
        <v>176</v>
      </c>
      <c r="B57" s="5" t="s">
        <v>488</v>
      </c>
      <c r="C57" s="5" t="s">
        <v>452</v>
      </c>
      <c r="D57" s="10" t="s">
        <v>493</v>
      </c>
      <c r="E57" s="6" t="s">
        <v>494</v>
      </c>
      <c r="F57" s="5" t="s">
        <v>495</v>
      </c>
      <c r="G57" s="5">
        <v>50</v>
      </c>
      <c r="H57" s="5" t="s">
        <v>495</v>
      </c>
      <c r="I57" s="12" t="s">
        <v>54</v>
      </c>
      <c r="J57" t="s">
        <v>48</v>
      </c>
      <c r="K57">
        <f t="shared" si="1"/>
        <v>9</v>
      </c>
    </row>
    <row r="58" ht="156.75" hidden="1" spans="1:11">
      <c r="A58" s="3">
        <v>181</v>
      </c>
      <c r="B58" s="5" t="s">
        <v>488</v>
      </c>
      <c r="C58" s="5" t="s">
        <v>452</v>
      </c>
      <c r="D58" s="10" t="s">
        <v>509</v>
      </c>
      <c r="E58" s="11" t="s">
        <v>510</v>
      </c>
      <c r="F58" s="5" t="s">
        <v>511</v>
      </c>
      <c r="G58" s="6">
        <v>50</v>
      </c>
      <c r="H58" s="5" t="s">
        <v>511</v>
      </c>
      <c r="I58" s="12" t="s">
        <v>54</v>
      </c>
      <c r="J58" t="s">
        <v>48</v>
      </c>
      <c r="K58">
        <f t="shared" si="1"/>
        <v>9</v>
      </c>
    </row>
    <row r="59" ht="85.5" hidden="1" spans="1:11">
      <c r="A59" s="3">
        <v>182</v>
      </c>
      <c r="B59" s="5" t="s">
        <v>488</v>
      </c>
      <c r="C59" s="5" t="s">
        <v>67</v>
      </c>
      <c r="D59" s="10" t="s">
        <v>512</v>
      </c>
      <c r="E59" s="10" t="s">
        <v>513</v>
      </c>
      <c r="F59" s="6" t="s">
        <v>514</v>
      </c>
      <c r="G59" s="6">
        <v>50</v>
      </c>
      <c r="H59" s="3" t="s">
        <v>515</v>
      </c>
      <c r="I59" s="12" t="s">
        <v>54</v>
      </c>
      <c r="J59" t="s">
        <v>48</v>
      </c>
      <c r="K59">
        <f t="shared" si="1"/>
        <v>9</v>
      </c>
    </row>
    <row r="60" ht="99.75" hidden="1" spans="1:11">
      <c r="A60" s="3">
        <v>184</v>
      </c>
      <c r="B60" s="5" t="s">
        <v>488</v>
      </c>
      <c r="C60" s="5" t="s">
        <v>452</v>
      </c>
      <c r="D60" s="11" t="s">
        <v>520</v>
      </c>
      <c r="E60" s="5" t="s">
        <v>521</v>
      </c>
      <c r="F60" s="5" t="s">
        <v>522</v>
      </c>
      <c r="G60" s="5">
        <v>20</v>
      </c>
      <c r="H60" s="5" t="s">
        <v>523</v>
      </c>
      <c r="I60" s="12" t="s">
        <v>54</v>
      </c>
      <c r="J60" t="s">
        <v>48</v>
      </c>
      <c r="K60">
        <f t="shared" si="1"/>
        <v>9</v>
      </c>
    </row>
    <row r="61" ht="114" hidden="1" spans="1:11">
      <c r="A61" s="3">
        <v>186</v>
      </c>
      <c r="B61" s="5" t="s">
        <v>488</v>
      </c>
      <c r="C61" s="5" t="s">
        <v>452</v>
      </c>
      <c r="D61" s="11" t="s">
        <v>527</v>
      </c>
      <c r="E61" s="11" t="s">
        <v>528</v>
      </c>
      <c r="F61" s="5" t="s">
        <v>529</v>
      </c>
      <c r="G61" s="5">
        <v>58</v>
      </c>
      <c r="H61" s="5" t="s">
        <v>523</v>
      </c>
      <c r="I61" s="12" t="s">
        <v>54</v>
      </c>
      <c r="J61" t="s">
        <v>48</v>
      </c>
      <c r="K61">
        <f t="shared" si="1"/>
        <v>9</v>
      </c>
    </row>
    <row r="62" ht="114" hidden="1" spans="1:11">
      <c r="A62" s="3">
        <v>187</v>
      </c>
      <c r="B62" s="5" t="s">
        <v>488</v>
      </c>
      <c r="C62" s="5" t="s">
        <v>452</v>
      </c>
      <c r="D62" s="11" t="s">
        <v>530</v>
      </c>
      <c r="E62" s="11" t="s">
        <v>531</v>
      </c>
      <c r="F62" s="5" t="s">
        <v>532</v>
      </c>
      <c r="G62" s="5">
        <v>62</v>
      </c>
      <c r="H62" s="5" t="s">
        <v>533</v>
      </c>
      <c r="I62" s="12" t="s">
        <v>54</v>
      </c>
      <c r="J62" t="s">
        <v>48</v>
      </c>
      <c r="K62">
        <f t="shared" si="1"/>
        <v>9</v>
      </c>
    </row>
    <row r="63" ht="99.75" hidden="1" spans="1:11">
      <c r="A63" s="3">
        <v>188</v>
      </c>
      <c r="B63" s="5" t="s">
        <v>488</v>
      </c>
      <c r="C63" s="5" t="s">
        <v>452</v>
      </c>
      <c r="D63" s="11" t="s">
        <v>534</v>
      </c>
      <c r="E63" s="5" t="s">
        <v>535</v>
      </c>
      <c r="F63" s="5" t="s">
        <v>536</v>
      </c>
      <c r="G63" s="5">
        <v>10</v>
      </c>
      <c r="H63" s="5" t="s">
        <v>536</v>
      </c>
      <c r="I63" s="12" t="s">
        <v>54</v>
      </c>
      <c r="J63" t="s">
        <v>48</v>
      </c>
      <c r="K63">
        <f t="shared" si="1"/>
        <v>9</v>
      </c>
    </row>
    <row r="64" ht="313.5" hidden="1" spans="1:11">
      <c r="A64" s="3">
        <v>195</v>
      </c>
      <c r="B64" s="5" t="s">
        <v>488</v>
      </c>
      <c r="C64" s="5" t="s">
        <v>452</v>
      </c>
      <c r="D64" s="11" t="s">
        <v>552</v>
      </c>
      <c r="E64" s="11" t="s">
        <v>553</v>
      </c>
      <c r="F64" s="5" t="s">
        <v>554</v>
      </c>
      <c r="G64" s="5">
        <v>450</v>
      </c>
      <c r="H64" s="5" t="s">
        <v>555</v>
      </c>
      <c r="I64" s="12" t="s">
        <v>54</v>
      </c>
      <c r="J64" t="s">
        <v>48</v>
      </c>
      <c r="K64">
        <f t="shared" si="1"/>
        <v>9</v>
      </c>
    </row>
    <row r="65" ht="409.5" hidden="1" spans="1:11">
      <c r="A65" s="3">
        <v>196</v>
      </c>
      <c r="B65" s="5" t="s">
        <v>488</v>
      </c>
      <c r="C65" s="5" t="s">
        <v>452</v>
      </c>
      <c r="D65" s="11" t="s">
        <v>556</v>
      </c>
      <c r="E65" s="11" t="s">
        <v>557</v>
      </c>
      <c r="F65" s="5" t="s">
        <v>558</v>
      </c>
      <c r="G65" s="5">
        <v>350</v>
      </c>
      <c r="H65" s="5" t="s">
        <v>558</v>
      </c>
      <c r="I65" s="12" t="s">
        <v>54</v>
      </c>
      <c r="J65" t="s">
        <v>48</v>
      </c>
      <c r="K65">
        <f t="shared" si="1"/>
        <v>9</v>
      </c>
    </row>
    <row r="66" ht="199.5" spans="1:11">
      <c r="A66" s="3">
        <v>210</v>
      </c>
      <c r="B66" s="5" t="s">
        <v>560</v>
      </c>
      <c r="C66" s="5" t="s">
        <v>79</v>
      </c>
      <c r="D66" s="5" t="s">
        <v>590</v>
      </c>
      <c r="E66" s="11" t="s">
        <v>591</v>
      </c>
      <c r="F66" s="5" t="s">
        <v>592</v>
      </c>
      <c r="G66" s="5">
        <v>880</v>
      </c>
      <c r="H66" s="5" t="s">
        <v>562</v>
      </c>
      <c r="I66" s="12" t="s">
        <v>54</v>
      </c>
      <c r="J66" t="s">
        <v>48</v>
      </c>
      <c r="K66">
        <f t="shared" si="1"/>
        <v>3</v>
      </c>
    </row>
    <row r="67" ht="256.5" hidden="1" spans="1:11">
      <c r="A67" s="3">
        <v>211</v>
      </c>
      <c r="B67" s="5" t="s">
        <v>560</v>
      </c>
      <c r="C67" s="5" t="s">
        <v>79</v>
      </c>
      <c r="D67" s="5" t="s">
        <v>593</v>
      </c>
      <c r="E67" s="11" t="s">
        <v>594</v>
      </c>
      <c r="F67" s="5" t="s">
        <v>592</v>
      </c>
      <c r="G67" s="5">
        <v>950</v>
      </c>
      <c r="H67" s="5" t="s">
        <v>562</v>
      </c>
      <c r="I67" s="12" t="s">
        <v>54</v>
      </c>
      <c r="J67" t="s">
        <v>48</v>
      </c>
      <c r="K67">
        <f t="shared" ref="K67:K98" si="2">COUNTIF(B:B,B67)</f>
        <v>3</v>
      </c>
    </row>
    <row r="68" ht="313.5" hidden="1" spans="1:11">
      <c r="A68" s="3">
        <v>212</v>
      </c>
      <c r="B68" s="5" t="s">
        <v>560</v>
      </c>
      <c r="C68" s="5" t="s">
        <v>79</v>
      </c>
      <c r="D68" s="5" t="s">
        <v>595</v>
      </c>
      <c r="E68" s="11" t="s">
        <v>596</v>
      </c>
      <c r="F68" s="5" t="s">
        <v>597</v>
      </c>
      <c r="G68" s="5">
        <v>35</v>
      </c>
      <c r="H68" s="5" t="s">
        <v>562</v>
      </c>
      <c r="I68" s="12" t="s">
        <v>47</v>
      </c>
      <c r="J68" t="s">
        <v>48</v>
      </c>
      <c r="K68">
        <f t="shared" si="2"/>
        <v>3</v>
      </c>
    </row>
    <row r="69" ht="71.25" spans="1:11">
      <c r="A69" s="3">
        <v>215</v>
      </c>
      <c r="B69" s="3" t="s">
        <v>605</v>
      </c>
      <c r="C69" s="3" t="s">
        <v>79</v>
      </c>
      <c r="D69" s="3" t="s">
        <v>606</v>
      </c>
      <c r="E69" s="3" t="s">
        <v>108</v>
      </c>
      <c r="F69" s="3" t="s">
        <v>607</v>
      </c>
      <c r="G69" s="3">
        <v>100</v>
      </c>
      <c r="H69" s="3" t="s">
        <v>608</v>
      </c>
      <c r="I69" s="12" t="s">
        <v>54</v>
      </c>
      <c r="J69" t="s">
        <v>48</v>
      </c>
      <c r="K69">
        <f t="shared" si="2"/>
        <v>6</v>
      </c>
    </row>
    <row r="70" ht="85.5" hidden="1" spans="1:11">
      <c r="A70" s="3">
        <v>216</v>
      </c>
      <c r="B70" s="3" t="s">
        <v>605</v>
      </c>
      <c r="C70" s="3" t="s">
        <v>79</v>
      </c>
      <c r="D70" s="3" t="s">
        <v>609</v>
      </c>
      <c r="E70" s="3" t="s">
        <v>108</v>
      </c>
      <c r="F70" s="3" t="s">
        <v>607</v>
      </c>
      <c r="G70" s="3">
        <v>300</v>
      </c>
      <c r="H70" s="3" t="s">
        <v>608</v>
      </c>
      <c r="I70" s="12" t="s">
        <v>54</v>
      </c>
      <c r="J70" t="s">
        <v>48</v>
      </c>
      <c r="K70">
        <f t="shared" si="2"/>
        <v>6</v>
      </c>
    </row>
    <row r="71" ht="99.75" hidden="1" spans="1:11">
      <c r="A71" s="3">
        <v>217</v>
      </c>
      <c r="B71" s="3" t="s">
        <v>605</v>
      </c>
      <c r="C71" s="3" t="s">
        <v>213</v>
      </c>
      <c r="D71" s="3" t="s">
        <v>610</v>
      </c>
      <c r="E71" s="3" t="s">
        <v>611</v>
      </c>
      <c r="F71" s="3" t="s">
        <v>607</v>
      </c>
      <c r="G71" s="3">
        <v>100</v>
      </c>
      <c r="H71" s="13" t="s">
        <v>608</v>
      </c>
      <c r="I71" s="12" t="s">
        <v>54</v>
      </c>
      <c r="J71" t="s">
        <v>48</v>
      </c>
      <c r="K71">
        <f t="shared" si="2"/>
        <v>6</v>
      </c>
    </row>
    <row r="72" ht="85.5" hidden="1" spans="1:11">
      <c r="A72" s="3">
        <v>218</v>
      </c>
      <c r="B72" s="3" t="s">
        <v>605</v>
      </c>
      <c r="C72" s="3" t="s">
        <v>79</v>
      </c>
      <c r="D72" s="3" t="s">
        <v>612</v>
      </c>
      <c r="E72" s="3" t="s">
        <v>108</v>
      </c>
      <c r="F72" s="3" t="s">
        <v>607</v>
      </c>
      <c r="G72" s="3">
        <v>400</v>
      </c>
      <c r="H72" s="3" t="s">
        <v>608</v>
      </c>
      <c r="I72" s="12" t="s">
        <v>54</v>
      </c>
      <c r="J72" t="s">
        <v>48</v>
      </c>
      <c r="K72">
        <f t="shared" si="2"/>
        <v>6</v>
      </c>
    </row>
    <row r="73" ht="71.25" hidden="1" spans="1:11">
      <c r="A73" s="3">
        <v>222</v>
      </c>
      <c r="B73" s="3" t="s">
        <v>605</v>
      </c>
      <c r="C73" s="3" t="s">
        <v>213</v>
      </c>
      <c r="D73" s="3" t="s">
        <v>617</v>
      </c>
      <c r="E73" s="3" t="s">
        <v>611</v>
      </c>
      <c r="F73" s="3" t="s">
        <v>607</v>
      </c>
      <c r="G73" s="3">
        <v>20</v>
      </c>
      <c r="H73" s="3" t="s">
        <v>608</v>
      </c>
      <c r="I73" s="12" t="s">
        <v>54</v>
      </c>
      <c r="J73" t="s">
        <v>48</v>
      </c>
      <c r="K73">
        <f t="shared" si="2"/>
        <v>6</v>
      </c>
    </row>
    <row r="74" ht="85.5" hidden="1" spans="1:11">
      <c r="A74" s="3">
        <v>223</v>
      </c>
      <c r="B74" s="3" t="s">
        <v>605</v>
      </c>
      <c r="C74" s="3" t="s">
        <v>79</v>
      </c>
      <c r="D74" s="3" t="s">
        <v>618</v>
      </c>
      <c r="E74" s="3" t="s">
        <v>619</v>
      </c>
      <c r="F74" s="3" t="s">
        <v>607</v>
      </c>
      <c r="G74" s="3">
        <v>30</v>
      </c>
      <c r="H74" s="3" t="s">
        <v>608</v>
      </c>
      <c r="I74" s="12" t="s">
        <v>54</v>
      </c>
      <c r="J74" t="s">
        <v>48</v>
      </c>
      <c r="K74">
        <f t="shared" si="2"/>
        <v>6</v>
      </c>
    </row>
    <row r="75" ht="99.75" spans="1:11">
      <c r="A75" s="3">
        <v>242</v>
      </c>
      <c r="B75" s="3" t="s">
        <v>655</v>
      </c>
      <c r="C75" s="3" t="s">
        <v>79</v>
      </c>
      <c r="D75" s="3" t="s">
        <v>669</v>
      </c>
      <c r="E75" s="3" t="s">
        <v>670</v>
      </c>
      <c r="F75" s="3" t="s">
        <v>671</v>
      </c>
      <c r="G75" s="3">
        <v>100</v>
      </c>
      <c r="H75" s="3" t="s">
        <v>671</v>
      </c>
      <c r="I75" s="12" t="s">
        <v>47</v>
      </c>
      <c r="J75" t="s">
        <v>48</v>
      </c>
      <c r="K75">
        <f t="shared" si="2"/>
        <v>9</v>
      </c>
    </row>
    <row r="76" ht="199.5" hidden="1" spans="1:11">
      <c r="A76" s="3">
        <v>245</v>
      </c>
      <c r="B76" s="3" t="s">
        <v>655</v>
      </c>
      <c r="C76" s="3" t="s">
        <v>79</v>
      </c>
      <c r="D76" s="3" t="s">
        <v>678</v>
      </c>
      <c r="E76" s="3" t="s">
        <v>679</v>
      </c>
      <c r="F76" s="3" t="s">
        <v>677</v>
      </c>
      <c r="G76" s="3">
        <v>250</v>
      </c>
      <c r="H76" s="3" t="s">
        <v>677</v>
      </c>
      <c r="I76" s="12" t="s">
        <v>54</v>
      </c>
      <c r="J76" t="s">
        <v>48</v>
      </c>
      <c r="K76">
        <f t="shared" si="2"/>
        <v>9</v>
      </c>
    </row>
    <row r="77" ht="71.25" hidden="1" spans="1:11">
      <c r="A77" s="3">
        <v>246</v>
      </c>
      <c r="B77" s="3" t="s">
        <v>655</v>
      </c>
      <c r="C77" s="3" t="s">
        <v>79</v>
      </c>
      <c r="D77" s="3" t="s">
        <v>680</v>
      </c>
      <c r="E77" s="3" t="s">
        <v>681</v>
      </c>
      <c r="F77" s="3" t="s">
        <v>677</v>
      </c>
      <c r="G77" s="3">
        <v>300</v>
      </c>
      <c r="H77" s="3" t="s">
        <v>677</v>
      </c>
      <c r="I77" s="12" t="s">
        <v>54</v>
      </c>
      <c r="J77" t="s">
        <v>48</v>
      </c>
      <c r="K77">
        <f t="shared" si="2"/>
        <v>9</v>
      </c>
    </row>
    <row r="78" ht="71.25" hidden="1" spans="1:11">
      <c r="A78" s="3">
        <v>247</v>
      </c>
      <c r="B78" s="3" t="s">
        <v>655</v>
      </c>
      <c r="C78" s="3" t="s">
        <v>79</v>
      </c>
      <c r="D78" s="3" t="s">
        <v>682</v>
      </c>
      <c r="E78" s="3" t="s">
        <v>683</v>
      </c>
      <c r="F78" s="3" t="s">
        <v>684</v>
      </c>
      <c r="G78" s="3">
        <v>100</v>
      </c>
      <c r="H78" s="3" t="s">
        <v>684</v>
      </c>
      <c r="I78" s="12" t="s">
        <v>47</v>
      </c>
      <c r="J78" t="s">
        <v>48</v>
      </c>
      <c r="K78">
        <f t="shared" si="2"/>
        <v>9</v>
      </c>
    </row>
    <row r="79" ht="85.5" hidden="1" spans="1:11">
      <c r="A79" s="3">
        <v>248</v>
      </c>
      <c r="B79" s="3" t="s">
        <v>655</v>
      </c>
      <c r="C79" s="3" t="s">
        <v>79</v>
      </c>
      <c r="D79" s="3" t="s">
        <v>685</v>
      </c>
      <c r="E79" s="3" t="s">
        <v>686</v>
      </c>
      <c r="F79" s="3" t="s">
        <v>687</v>
      </c>
      <c r="G79" s="3">
        <v>150</v>
      </c>
      <c r="H79" s="3" t="s">
        <v>687</v>
      </c>
      <c r="I79" s="12" t="s">
        <v>47</v>
      </c>
      <c r="J79" t="s">
        <v>48</v>
      </c>
      <c r="K79">
        <f t="shared" si="2"/>
        <v>9</v>
      </c>
    </row>
    <row r="80" ht="57" hidden="1" spans="1:11">
      <c r="A80" s="3">
        <v>251</v>
      </c>
      <c r="B80" s="3" t="s">
        <v>655</v>
      </c>
      <c r="C80" s="3" t="s">
        <v>67</v>
      </c>
      <c r="D80" s="3" t="s">
        <v>693</v>
      </c>
      <c r="E80" s="3" t="s">
        <v>694</v>
      </c>
      <c r="F80" s="3" t="s">
        <v>655</v>
      </c>
      <c r="G80" s="3">
        <v>50</v>
      </c>
      <c r="H80" s="3" t="s">
        <v>658</v>
      </c>
      <c r="I80" s="12" t="s">
        <v>54</v>
      </c>
      <c r="J80" t="s">
        <v>48</v>
      </c>
      <c r="K80">
        <f t="shared" si="2"/>
        <v>9</v>
      </c>
    </row>
    <row r="81" ht="99.75" hidden="1" spans="1:11">
      <c r="A81" s="3">
        <v>252</v>
      </c>
      <c r="B81" s="3" t="s">
        <v>655</v>
      </c>
      <c r="C81" s="3" t="s">
        <v>79</v>
      </c>
      <c r="D81" s="3" t="s">
        <v>695</v>
      </c>
      <c r="E81" s="3" t="s">
        <v>696</v>
      </c>
      <c r="F81" s="3" t="s">
        <v>665</v>
      </c>
      <c r="G81" s="3">
        <v>200</v>
      </c>
      <c r="H81" s="3" t="s">
        <v>665</v>
      </c>
      <c r="I81" s="3" t="s">
        <v>47</v>
      </c>
      <c r="J81" t="s">
        <v>48</v>
      </c>
      <c r="K81">
        <f t="shared" si="2"/>
        <v>9</v>
      </c>
    </row>
    <row r="82" ht="71.25" hidden="1" spans="1:11">
      <c r="A82" s="3">
        <v>253</v>
      </c>
      <c r="B82" s="3" t="s">
        <v>655</v>
      </c>
      <c r="C82" s="3" t="s">
        <v>67</v>
      </c>
      <c r="D82" s="3" t="s">
        <v>697</v>
      </c>
      <c r="E82" s="3" t="s">
        <v>698</v>
      </c>
      <c r="F82" s="3" t="s">
        <v>655</v>
      </c>
      <c r="G82" s="3">
        <v>50</v>
      </c>
      <c r="H82" s="3" t="s">
        <v>658</v>
      </c>
      <c r="I82" s="3" t="s">
        <v>54</v>
      </c>
      <c r="J82" t="s">
        <v>48</v>
      </c>
      <c r="K82">
        <f t="shared" si="2"/>
        <v>9</v>
      </c>
    </row>
    <row r="83" ht="114" hidden="1" spans="1:11">
      <c r="A83" s="3">
        <v>254</v>
      </c>
      <c r="B83" s="3" t="s">
        <v>655</v>
      </c>
      <c r="C83" s="3" t="s">
        <v>67</v>
      </c>
      <c r="D83" s="3" t="s">
        <v>699</v>
      </c>
      <c r="E83" s="3" t="s">
        <v>700</v>
      </c>
      <c r="F83" s="3" t="s">
        <v>655</v>
      </c>
      <c r="G83" s="3">
        <v>100</v>
      </c>
      <c r="H83" s="3" t="s">
        <v>658</v>
      </c>
      <c r="I83" s="3" t="s">
        <v>60</v>
      </c>
      <c r="J83" t="s">
        <v>48</v>
      </c>
      <c r="K83">
        <f t="shared" si="2"/>
        <v>9</v>
      </c>
    </row>
    <row r="84" ht="71.25" spans="1:11">
      <c r="A84" s="3">
        <v>258</v>
      </c>
      <c r="B84" s="3" t="s">
        <v>704</v>
      </c>
      <c r="C84" s="3" t="s">
        <v>213</v>
      </c>
      <c r="D84" s="3" t="s">
        <v>710</v>
      </c>
      <c r="E84" s="3" t="s">
        <v>711</v>
      </c>
      <c r="F84" s="3" t="s">
        <v>704</v>
      </c>
      <c r="G84" s="3">
        <v>140</v>
      </c>
      <c r="H84" s="3" t="s">
        <v>712</v>
      </c>
      <c r="I84" s="3" t="s">
        <v>54</v>
      </c>
      <c r="J84" t="s">
        <v>48</v>
      </c>
      <c r="K84">
        <f t="shared" si="2"/>
        <v>4</v>
      </c>
    </row>
    <row r="85" ht="85.5" hidden="1" spans="1:11">
      <c r="A85" s="3">
        <v>260</v>
      </c>
      <c r="B85" s="3" t="s">
        <v>704</v>
      </c>
      <c r="C85" s="3" t="s">
        <v>452</v>
      </c>
      <c r="D85" s="3" t="s">
        <v>715</v>
      </c>
      <c r="E85" s="3" t="s">
        <v>716</v>
      </c>
      <c r="F85" s="3" t="s">
        <v>712</v>
      </c>
      <c r="G85" s="3">
        <v>245</v>
      </c>
      <c r="H85" s="3" t="s">
        <v>712</v>
      </c>
      <c r="I85" s="12" t="s">
        <v>54</v>
      </c>
      <c r="J85" t="s">
        <v>48</v>
      </c>
      <c r="K85">
        <f t="shared" si="2"/>
        <v>4</v>
      </c>
    </row>
    <row r="86" ht="57" hidden="1" spans="1:11">
      <c r="A86" s="3">
        <v>261</v>
      </c>
      <c r="B86" s="3" t="s">
        <v>704</v>
      </c>
      <c r="C86" s="3" t="s">
        <v>213</v>
      </c>
      <c r="D86" s="3" t="s">
        <v>717</v>
      </c>
      <c r="E86" s="3" t="s">
        <v>718</v>
      </c>
      <c r="F86" s="3" t="s">
        <v>712</v>
      </c>
      <c r="G86" s="3">
        <v>580</v>
      </c>
      <c r="H86" s="3" t="s">
        <v>712</v>
      </c>
      <c r="I86" s="12" t="s">
        <v>54</v>
      </c>
      <c r="J86" t="s">
        <v>48</v>
      </c>
      <c r="K86">
        <f t="shared" si="2"/>
        <v>4</v>
      </c>
    </row>
    <row r="87" ht="85.5" hidden="1" spans="1:11">
      <c r="A87" s="3">
        <v>262</v>
      </c>
      <c r="B87" s="3" t="s">
        <v>704</v>
      </c>
      <c r="C87" s="3" t="s">
        <v>624</v>
      </c>
      <c r="D87" s="3" t="s">
        <v>719</v>
      </c>
      <c r="E87" s="3" t="s">
        <v>720</v>
      </c>
      <c r="F87" s="3" t="s">
        <v>712</v>
      </c>
      <c r="G87" s="3">
        <v>190</v>
      </c>
      <c r="H87" s="3" t="s">
        <v>712</v>
      </c>
      <c r="I87" s="12" t="s">
        <v>47</v>
      </c>
      <c r="J87" t="s">
        <v>48</v>
      </c>
      <c r="K87">
        <f t="shared" si="2"/>
        <v>4</v>
      </c>
    </row>
    <row r="88" ht="71.25" spans="1:11">
      <c r="A88" s="3">
        <v>275</v>
      </c>
      <c r="B88" s="3" t="s">
        <v>754</v>
      </c>
      <c r="C88" s="3" t="s">
        <v>35</v>
      </c>
      <c r="D88" s="3" t="s">
        <v>755</v>
      </c>
      <c r="E88" s="14" t="s">
        <v>756</v>
      </c>
      <c r="F88" s="3" t="s">
        <v>754</v>
      </c>
      <c r="G88" s="3">
        <v>80</v>
      </c>
      <c r="H88" s="3" t="s">
        <v>757</v>
      </c>
      <c r="I88" s="12" t="s">
        <v>39</v>
      </c>
      <c r="J88" t="s">
        <v>328</v>
      </c>
      <c r="K88">
        <f t="shared" si="2"/>
        <v>10</v>
      </c>
    </row>
    <row r="89" ht="71.25" hidden="1" spans="1:11">
      <c r="A89" s="3">
        <v>276</v>
      </c>
      <c r="B89" s="3" t="s">
        <v>754</v>
      </c>
      <c r="C89" s="3" t="s">
        <v>27</v>
      </c>
      <c r="D89" s="3" t="s">
        <v>758</v>
      </c>
      <c r="E89" s="14"/>
      <c r="F89" s="3" t="s">
        <v>754</v>
      </c>
      <c r="G89" s="3">
        <v>30</v>
      </c>
      <c r="H89" s="3" t="s">
        <v>757</v>
      </c>
      <c r="I89" s="12" t="s">
        <v>27</v>
      </c>
      <c r="J89" t="s">
        <v>328</v>
      </c>
      <c r="K89">
        <f t="shared" si="2"/>
        <v>10</v>
      </c>
    </row>
    <row r="90" ht="71.25" hidden="1" spans="1:11">
      <c r="A90" s="3">
        <v>277</v>
      </c>
      <c r="B90" s="3" t="s">
        <v>754</v>
      </c>
      <c r="C90" s="3" t="s">
        <v>79</v>
      </c>
      <c r="D90" s="3" t="s">
        <v>759</v>
      </c>
      <c r="E90" s="14" t="s">
        <v>760</v>
      </c>
      <c r="F90" s="3" t="s">
        <v>761</v>
      </c>
      <c r="G90" s="3">
        <v>414.75</v>
      </c>
      <c r="H90" s="3" t="s">
        <v>757</v>
      </c>
      <c r="I90" s="12" t="s">
        <v>47</v>
      </c>
      <c r="J90" t="s">
        <v>328</v>
      </c>
      <c r="K90">
        <f t="shared" si="2"/>
        <v>10</v>
      </c>
    </row>
    <row r="91" ht="256.5" hidden="1" spans="1:11">
      <c r="A91" s="3">
        <v>279</v>
      </c>
      <c r="B91" s="3" t="s">
        <v>754</v>
      </c>
      <c r="C91" s="3" t="s">
        <v>79</v>
      </c>
      <c r="D91" s="3" t="s">
        <v>765</v>
      </c>
      <c r="E91" s="11" t="s">
        <v>766</v>
      </c>
      <c r="F91" s="3" t="s">
        <v>767</v>
      </c>
      <c r="G91" s="3">
        <v>340.2</v>
      </c>
      <c r="H91" s="3" t="s">
        <v>757</v>
      </c>
      <c r="I91" s="12" t="s">
        <v>54</v>
      </c>
      <c r="J91" t="s">
        <v>328</v>
      </c>
      <c r="K91">
        <f t="shared" si="2"/>
        <v>10</v>
      </c>
    </row>
    <row r="92" ht="57" hidden="1" spans="1:11">
      <c r="A92" s="3">
        <v>281</v>
      </c>
      <c r="B92" s="3" t="s">
        <v>754</v>
      </c>
      <c r="C92" s="3" t="s">
        <v>79</v>
      </c>
      <c r="D92" s="3" t="s">
        <v>771</v>
      </c>
      <c r="E92" s="11" t="s">
        <v>772</v>
      </c>
      <c r="F92" s="3" t="s">
        <v>761</v>
      </c>
      <c r="G92" s="3">
        <v>210</v>
      </c>
      <c r="H92" s="3" t="s">
        <v>757</v>
      </c>
      <c r="I92" s="12" t="s">
        <v>47</v>
      </c>
      <c r="J92" t="s">
        <v>328</v>
      </c>
      <c r="K92">
        <f t="shared" si="2"/>
        <v>10</v>
      </c>
    </row>
    <row r="93" ht="114" hidden="1" spans="1:11">
      <c r="A93" s="3">
        <v>282</v>
      </c>
      <c r="B93" s="3" t="s">
        <v>754</v>
      </c>
      <c r="C93" s="3" t="s">
        <v>79</v>
      </c>
      <c r="D93" s="3" t="s">
        <v>773</v>
      </c>
      <c r="E93" s="11" t="s">
        <v>774</v>
      </c>
      <c r="F93" s="3" t="s">
        <v>775</v>
      </c>
      <c r="G93" s="3">
        <v>210</v>
      </c>
      <c r="H93" s="3" t="s">
        <v>757</v>
      </c>
      <c r="I93" s="12" t="s">
        <v>47</v>
      </c>
      <c r="J93" t="s">
        <v>328</v>
      </c>
      <c r="K93">
        <f t="shared" si="2"/>
        <v>10</v>
      </c>
    </row>
    <row r="94" ht="71.25" hidden="1" spans="1:11">
      <c r="A94" s="3">
        <v>283</v>
      </c>
      <c r="B94" s="3" t="s">
        <v>754</v>
      </c>
      <c r="C94" s="3" t="s">
        <v>79</v>
      </c>
      <c r="D94" s="3" t="s">
        <v>776</v>
      </c>
      <c r="E94" s="11" t="s">
        <v>777</v>
      </c>
      <c r="F94" s="3" t="s">
        <v>778</v>
      </c>
      <c r="G94" s="3">
        <v>29.4</v>
      </c>
      <c r="H94" s="3" t="s">
        <v>757</v>
      </c>
      <c r="I94" s="12" t="s">
        <v>47</v>
      </c>
      <c r="J94" t="s">
        <v>328</v>
      </c>
      <c r="K94">
        <f t="shared" si="2"/>
        <v>10</v>
      </c>
    </row>
    <row r="95" ht="57" hidden="1" spans="1:11">
      <c r="A95" s="3">
        <v>287</v>
      </c>
      <c r="B95" s="3" t="s">
        <v>754</v>
      </c>
      <c r="C95" s="3" t="s">
        <v>19</v>
      </c>
      <c r="D95" s="3" t="s">
        <v>786</v>
      </c>
      <c r="E95" s="14"/>
      <c r="F95" s="3" t="s">
        <v>754</v>
      </c>
      <c r="G95" s="3">
        <v>110</v>
      </c>
      <c r="H95" s="3" t="s">
        <v>757</v>
      </c>
      <c r="I95" s="12" t="s">
        <v>19</v>
      </c>
      <c r="J95" t="s">
        <v>328</v>
      </c>
      <c r="K95">
        <f t="shared" si="2"/>
        <v>10</v>
      </c>
    </row>
    <row r="96" ht="71.25" hidden="1" spans="1:11">
      <c r="A96" s="3">
        <v>291</v>
      </c>
      <c r="B96" s="3" t="s">
        <v>754</v>
      </c>
      <c r="C96" s="3" t="s">
        <v>67</v>
      </c>
      <c r="D96" s="3" t="s">
        <v>794</v>
      </c>
      <c r="E96" s="14" t="s">
        <v>795</v>
      </c>
      <c r="F96" s="3" t="s">
        <v>754</v>
      </c>
      <c r="G96" s="3">
        <v>130</v>
      </c>
      <c r="H96" s="3" t="s">
        <v>757</v>
      </c>
      <c r="I96" s="12" t="s">
        <v>54</v>
      </c>
      <c r="J96" t="s">
        <v>328</v>
      </c>
      <c r="K96">
        <f t="shared" si="2"/>
        <v>10</v>
      </c>
    </row>
    <row r="97" ht="71.25" hidden="1" spans="1:11">
      <c r="A97" s="3">
        <v>292</v>
      </c>
      <c r="B97" s="3" t="s">
        <v>754</v>
      </c>
      <c r="C97" s="3" t="s">
        <v>67</v>
      </c>
      <c r="D97" s="3" t="s">
        <v>796</v>
      </c>
      <c r="E97" s="3" t="s">
        <v>797</v>
      </c>
      <c r="F97" s="3" t="s">
        <v>754</v>
      </c>
      <c r="G97" s="3">
        <v>150</v>
      </c>
      <c r="H97" s="3" t="s">
        <v>757</v>
      </c>
      <c r="I97" s="12" t="s">
        <v>60</v>
      </c>
      <c r="J97" t="s">
        <v>48</v>
      </c>
      <c r="K97">
        <f t="shared" si="2"/>
        <v>10</v>
      </c>
    </row>
    <row r="98" ht="85.5" spans="1:11">
      <c r="A98" s="3">
        <v>298</v>
      </c>
      <c r="B98" s="6" t="s">
        <v>799</v>
      </c>
      <c r="C98" s="6" t="s">
        <v>79</v>
      </c>
      <c r="D98" s="6" t="s">
        <v>811</v>
      </c>
      <c r="E98" s="6" t="s">
        <v>812</v>
      </c>
      <c r="F98" s="6" t="s">
        <v>799</v>
      </c>
      <c r="G98" s="15">
        <v>750</v>
      </c>
      <c r="H98" s="6" t="s">
        <v>801</v>
      </c>
      <c r="I98" s="12" t="s">
        <v>54</v>
      </c>
      <c r="J98" t="s">
        <v>48</v>
      </c>
      <c r="K98">
        <f t="shared" si="2"/>
        <v>2</v>
      </c>
    </row>
    <row r="99" ht="99.75" hidden="1" spans="1:11">
      <c r="A99" s="3">
        <v>299</v>
      </c>
      <c r="B99" s="6" t="s">
        <v>799</v>
      </c>
      <c r="C99" s="6" t="s">
        <v>79</v>
      </c>
      <c r="D99" s="15" t="s">
        <v>813</v>
      </c>
      <c r="E99" s="5" t="s">
        <v>814</v>
      </c>
      <c r="F99" s="6" t="s">
        <v>799</v>
      </c>
      <c r="G99" s="15">
        <v>450</v>
      </c>
      <c r="H99" s="6" t="s">
        <v>801</v>
      </c>
      <c r="I99" s="12" t="s">
        <v>54</v>
      </c>
      <c r="J99" t="s">
        <v>48</v>
      </c>
      <c r="K99">
        <f>COUNTIF(B:B,B99)</f>
        <v>2</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8"/>
  <sheetViews>
    <sheetView workbookViewId="0">
      <selection activeCell="E16" sqref="E16"/>
    </sheetView>
  </sheetViews>
  <sheetFormatPr defaultColWidth="8.89166666666667" defaultRowHeight="13.5" outlineLevelCol="4"/>
  <sheetData>
    <row r="2" ht="14.25" spans="1:5">
      <c r="A2" s="3">
        <v>10</v>
      </c>
      <c r="B2" s="3" t="s">
        <v>34</v>
      </c>
      <c r="C2" s="4">
        <v>4</v>
      </c>
      <c r="D2">
        <f>VLOOKUP(B2,Sheet8!A:B,2,FALSE)</f>
        <v>5</v>
      </c>
      <c r="E2">
        <f>D2-C2</f>
        <v>1</v>
      </c>
    </row>
    <row r="3" ht="14.25" spans="1:5">
      <c r="A3" s="3">
        <v>20</v>
      </c>
      <c r="B3" s="3" t="s">
        <v>73</v>
      </c>
      <c r="C3" s="4">
        <v>3</v>
      </c>
      <c r="D3">
        <f>VLOOKUP(B3,Sheet8!A:B,2,FALSE)</f>
        <v>3</v>
      </c>
      <c r="E3">
        <f t="shared" ref="E3:E18" si="0">D3-C3</f>
        <v>0</v>
      </c>
    </row>
    <row r="4" ht="14.25" spans="1:5">
      <c r="A4" s="3">
        <v>35</v>
      </c>
      <c r="B4" s="3" t="s">
        <v>105</v>
      </c>
      <c r="C4" s="4">
        <v>8</v>
      </c>
      <c r="D4">
        <f>VLOOKUP(B4,Sheet8!A:B,2,FALSE)</f>
        <v>8</v>
      </c>
      <c r="E4">
        <f t="shared" si="0"/>
        <v>0</v>
      </c>
    </row>
    <row r="5" ht="14.25" spans="1:5">
      <c r="A5" s="3">
        <v>45</v>
      </c>
      <c r="B5" s="3" t="s">
        <v>145</v>
      </c>
      <c r="C5" s="4">
        <v>11</v>
      </c>
      <c r="D5">
        <f>VLOOKUP(B5,Sheet8!A:B,2,FALSE)</f>
        <v>11</v>
      </c>
      <c r="E5">
        <f t="shared" si="0"/>
        <v>0</v>
      </c>
    </row>
    <row r="6" ht="14.25" spans="1:5">
      <c r="A6" s="3">
        <v>66</v>
      </c>
      <c r="B6" s="3" t="s">
        <v>207</v>
      </c>
      <c r="C6" s="4">
        <v>10</v>
      </c>
      <c r="D6">
        <f>VLOOKUP(B6,Sheet8!A:B,2,FALSE)</f>
        <v>11</v>
      </c>
      <c r="E6">
        <f t="shared" si="0"/>
        <v>1</v>
      </c>
    </row>
    <row r="7" ht="14.25" spans="1:5">
      <c r="A7" s="3">
        <v>97</v>
      </c>
      <c r="B7" s="3" t="s">
        <v>277</v>
      </c>
      <c r="C7" s="4">
        <v>4</v>
      </c>
      <c r="D7">
        <f>VLOOKUP(B7,Sheet8!A:B,2,FALSE)</f>
        <v>4</v>
      </c>
      <c r="E7">
        <f t="shared" si="0"/>
        <v>0</v>
      </c>
    </row>
    <row r="8" ht="14.25" spans="1:5">
      <c r="A8" s="3">
        <v>107</v>
      </c>
      <c r="B8" s="3" t="s">
        <v>324</v>
      </c>
      <c r="C8" s="4">
        <v>5</v>
      </c>
      <c r="D8">
        <f>VLOOKUP(B8,Sheet8!A:B,2,FALSE)</f>
        <v>6</v>
      </c>
      <c r="E8">
        <f t="shared" si="0"/>
        <v>1</v>
      </c>
    </row>
    <row r="9" ht="14.25" spans="1:5">
      <c r="A9" s="3">
        <v>135</v>
      </c>
      <c r="B9" s="3" t="s">
        <v>390</v>
      </c>
      <c r="C9" s="4">
        <v>9</v>
      </c>
      <c r="D9">
        <f>VLOOKUP(B9,Sheet8!A:B,2,FALSE)</f>
        <v>9</v>
      </c>
      <c r="E9">
        <f t="shared" si="0"/>
        <v>0</v>
      </c>
    </row>
    <row r="10" ht="14.25" spans="1:5">
      <c r="A10" s="3">
        <v>172</v>
      </c>
      <c r="B10" s="3" t="s">
        <v>456</v>
      </c>
      <c r="C10" s="4">
        <v>1</v>
      </c>
      <c r="D10">
        <f>VLOOKUP(B10,Sheet8!A:B,2,FALSE)</f>
        <v>1</v>
      </c>
      <c r="E10">
        <f t="shared" si="0"/>
        <v>0</v>
      </c>
    </row>
    <row r="11" ht="14.25" spans="1:5">
      <c r="A11" s="3">
        <v>176</v>
      </c>
      <c r="B11" s="5" t="s">
        <v>1001</v>
      </c>
      <c r="C11" s="4">
        <v>9</v>
      </c>
      <c r="D11">
        <f>VLOOKUP(B11,Sheet8!A:B,2,FALSE)</f>
        <v>9</v>
      </c>
      <c r="E11">
        <f t="shared" si="0"/>
        <v>0</v>
      </c>
    </row>
    <row r="12" ht="14.25" spans="1:5">
      <c r="A12" s="3">
        <v>210</v>
      </c>
      <c r="B12" s="5" t="s">
        <v>560</v>
      </c>
      <c r="C12" s="4">
        <v>3</v>
      </c>
      <c r="D12">
        <f>VLOOKUP(B12,Sheet8!A:B,2,FALSE)</f>
        <v>3</v>
      </c>
      <c r="E12">
        <f t="shared" si="0"/>
        <v>0</v>
      </c>
    </row>
    <row r="13" ht="14.25" spans="1:5">
      <c r="A13" s="3">
        <v>215</v>
      </c>
      <c r="B13" s="3" t="s">
        <v>605</v>
      </c>
      <c r="C13" s="4">
        <v>6</v>
      </c>
      <c r="D13">
        <f>VLOOKUP(B13,Sheet8!A:B,2,FALSE)</f>
        <v>7</v>
      </c>
      <c r="E13">
        <f t="shared" si="0"/>
        <v>1</v>
      </c>
    </row>
    <row r="14" ht="14.25" spans="1:5">
      <c r="A14" s="3">
        <v>242</v>
      </c>
      <c r="B14" s="3" t="s">
        <v>655</v>
      </c>
      <c r="C14" s="4">
        <v>9</v>
      </c>
      <c r="D14">
        <f>VLOOKUP(B14,Sheet8!A:B,2,FALSE)</f>
        <v>9</v>
      </c>
      <c r="E14">
        <f t="shared" si="0"/>
        <v>0</v>
      </c>
    </row>
    <row r="15" ht="14.25" spans="1:5">
      <c r="A15" s="3">
        <v>258</v>
      </c>
      <c r="B15" s="3" t="s">
        <v>704</v>
      </c>
      <c r="C15" s="4">
        <v>4</v>
      </c>
      <c r="D15">
        <f>VLOOKUP(B15,Sheet8!A:B,2,FALSE)</f>
        <v>4</v>
      </c>
      <c r="E15">
        <f t="shared" si="0"/>
        <v>0</v>
      </c>
    </row>
    <row r="16" ht="14.25" spans="1:5">
      <c r="A16" s="3">
        <v>275</v>
      </c>
      <c r="B16" s="3" t="s">
        <v>754</v>
      </c>
      <c r="C16" s="4">
        <v>10</v>
      </c>
      <c r="D16">
        <f>VLOOKUP(B16,Sheet8!A:B,2,FALSE)</f>
        <v>11</v>
      </c>
      <c r="E16">
        <f t="shared" si="0"/>
        <v>1</v>
      </c>
    </row>
    <row r="17" ht="14.25" spans="1:5">
      <c r="A17" s="3">
        <v>298</v>
      </c>
      <c r="B17" s="6" t="s">
        <v>799</v>
      </c>
      <c r="C17" s="4">
        <v>2</v>
      </c>
      <c r="D17">
        <f>VLOOKUP(B17,Sheet8!A:B,2,FALSE)</f>
        <v>2</v>
      </c>
      <c r="E17">
        <f t="shared" si="0"/>
        <v>0</v>
      </c>
    </row>
    <row r="18" spans="1:5">
      <c r="A18" s="4"/>
      <c r="B18" s="4" t="s">
        <v>436</v>
      </c>
      <c r="C18" s="4">
        <v>0</v>
      </c>
      <c r="D18">
        <f>VLOOKUP(B18,Sheet8!A:B,2,FALSE)</f>
        <v>3</v>
      </c>
      <c r="E18">
        <f t="shared" si="0"/>
        <v>3</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18"/>
  <sheetViews>
    <sheetView workbookViewId="0">
      <selection activeCell="D18" sqref="D18"/>
    </sheetView>
  </sheetViews>
  <sheetFormatPr defaultColWidth="8.89166666666667" defaultRowHeight="13.5" outlineLevelCol="1"/>
  <sheetData>
    <row r="2" ht="14.25" spans="1:2">
      <c r="A2" s="1" t="s">
        <v>390</v>
      </c>
      <c r="B2" s="2">
        <v>9</v>
      </c>
    </row>
    <row r="3" ht="14.25" spans="1:2">
      <c r="A3" s="1" t="s">
        <v>754</v>
      </c>
      <c r="B3" s="2">
        <v>11</v>
      </c>
    </row>
    <row r="4" ht="14.25" spans="1:2">
      <c r="A4" s="1" t="s">
        <v>324</v>
      </c>
      <c r="B4" s="2">
        <v>6</v>
      </c>
    </row>
    <row r="5" ht="14.25" spans="1:2">
      <c r="A5" s="1" t="s">
        <v>704</v>
      </c>
      <c r="B5" s="2">
        <v>4</v>
      </c>
    </row>
    <row r="6" ht="14.25" spans="1:2">
      <c r="A6" s="1" t="s">
        <v>655</v>
      </c>
      <c r="B6" s="2">
        <v>9</v>
      </c>
    </row>
    <row r="7" ht="14.25" spans="1:2">
      <c r="A7" s="1" t="s">
        <v>799</v>
      </c>
      <c r="B7" s="2">
        <v>2</v>
      </c>
    </row>
    <row r="8" ht="14.25" spans="1:2">
      <c r="A8" s="1" t="s">
        <v>605</v>
      </c>
      <c r="B8" s="2">
        <v>7</v>
      </c>
    </row>
    <row r="9" ht="14.25" spans="1:2">
      <c r="A9" s="1" t="s">
        <v>560</v>
      </c>
      <c r="B9" s="2">
        <v>3</v>
      </c>
    </row>
    <row r="10" ht="14.25" spans="1:2">
      <c r="A10" s="1" t="s">
        <v>1001</v>
      </c>
      <c r="B10" s="2">
        <v>9</v>
      </c>
    </row>
    <row r="11" ht="14.25" spans="1:2">
      <c r="A11" s="1" t="s">
        <v>456</v>
      </c>
      <c r="B11" s="2">
        <v>1</v>
      </c>
    </row>
    <row r="12" ht="14.25" spans="1:2">
      <c r="A12" s="1" t="s">
        <v>436</v>
      </c>
      <c r="B12" s="2">
        <v>3</v>
      </c>
    </row>
    <row r="13" ht="14.25" spans="1:2">
      <c r="A13" s="1" t="s">
        <v>277</v>
      </c>
      <c r="B13" s="2">
        <v>4</v>
      </c>
    </row>
    <row r="14" ht="14.25" spans="1:2">
      <c r="A14" s="1" t="s">
        <v>207</v>
      </c>
      <c r="B14" s="2">
        <v>11</v>
      </c>
    </row>
    <row r="15" ht="14.25" spans="1:2">
      <c r="A15" s="1" t="s">
        <v>145</v>
      </c>
      <c r="B15" s="2">
        <v>11</v>
      </c>
    </row>
    <row r="16" ht="14.25" spans="1:2">
      <c r="A16" s="1" t="s">
        <v>105</v>
      </c>
      <c r="B16" s="2">
        <v>8</v>
      </c>
    </row>
    <row r="17" ht="14.25" spans="1:2">
      <c r="A17" s="1" t="s">
        <v>34</v>
      </c>
      <c r="B17" s="2">
        <v>5</v>
      </c>
    </row>
    <row r="18" ht="14.25" spans="1:2">
      <c r="A18" s="1" t="s">
        <v>73</v>
      </c>
      <c r="B18" s="2">
        <v>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明细表</vt:lpstr>
      <vt:lpstr>汇总表</vt:lpstr>
      <vt:lpstr>Sheet1</vt:lpstr>
      <vt:lpstr>Sheet2</vt:lpstr>
      <vt:lpstr>Sheet3</vt:lpstr>
      <vt:lpstr>Sheet4</vt:lpstr>
      <vt:lpstr>Sheet5</vt:lpstr>
      <vt:lpstr>Sheet6</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Hao</cp:lastModifiedBy>
  <dcterms:created xsi:type="dcterms:W3CDTF">2022-03-05T02:23:00Z</dcterms:created>
  <dcterms:modified xsi:type="dcterms:W3CDTF">2022-09-08T08:48:40Z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4F100B06B7894CA8A1894A4635E7E09F</vt:lpwstr>
  </property>
  <property fmtid="{D5CDD505-2E9C-101B-9397-08002B2CF9AE}" pid="3" name="KSOProductBuildVer">
    <vt:lpwstr>2052-10.8.2.6837</vt:lpwstr>
  </property>
</Properties>
</file>